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'Довідки'!$A$1:$Q$203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<sst xmlns="http://schemas.openxmlformats.org/spreadsheetml/2006/main" count="626" uniqueCount="214">
  <si>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</si>
  <si>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</si>
  <si>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</si>
  <si>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</si>
  <si>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</si>
  <si>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</si>
  <si>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</si>
  <si>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</si>
  <si>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</si>
  <si>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</si>
  <si>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</si>
  <si>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</si>
  <si>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</si>
  <si>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</si>
  <si>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</si>
  <si>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</si>
  <si>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</si>
  <si>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</si>
  <si>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</si>
  <si>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</si>
  <si>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</si>
  <si>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</si>
  <si>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</si>
  <si>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</si>
  <si>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</si>
  <si>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</si>
  <si>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</si>
  <si>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</si>
  <si>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</si>
  <si>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</si>
  <si>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</si>
  <si>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</si>
  <si>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</si>
  <si>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</si>
  <si>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</si>
  <si>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</si>
  <si>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</si>
  <si>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</si>
  <si>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</si>
  <si>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</si>
  <si>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</si>
  <si>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</si>
  <si>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</si>
  <si>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</si>
  <si>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</si>
  <si>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</si>
  <si>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</si>
  <si>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</si>
  <si>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</si>
  <si>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</si>
  <si>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</si>
  <si>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</si>
  <si>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</si>
  <si>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</si>
  <si>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</si>
  <si>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</si>
  <si>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</si>
  <si>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</si>
  <si>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</si>
  <si>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</si>
  <si>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</si>
  <si>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</si>
  <si>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</si>
  <si>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</si>
  <si>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</si>
  <si>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</si>
  <si>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</si>
  <si>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</si>
  <si>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</si>
  <si>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</si>
  <si>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</si>
  <si>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</si>
  <si>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</si>
  <si>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</si>
  <si>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</si>
  <si>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</si>
  <si>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</si>
  <si>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</si>
  <si>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</si>
  <si>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</si>
  <si>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</si>
  <si>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</si>
  <si>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</si>
  <si>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</si>
  <si>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</si>
  <si>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</si>
  <si>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</si>
  <si>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</si>
  <si>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</si>
  <si>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</si>
  <si>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</si>
  <si>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</si>
  <si>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</si>
  <si>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D:\stat\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</si>
  <si>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</si>
  <si>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</si>
  <si>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</si>
  <si>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</si>
  <si>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</si>
  <si>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</si>
  <si>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</si>
  <si>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</si>
  <si>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</si>
  <si>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</si>
  <si>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</si>
  <si>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</si>
  <si>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</si>
  <si>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</si>
  <si>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</si>
  <si>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</si>
  <si>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</si>
  <si>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</si>
  <si>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</si>
  <si>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</si>
  <si>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</si>
  <si>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</si>
  <si>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</si>
  <si>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</si>
  <si>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</si>
  <si>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</si>
  <si>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</si>
  <si>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</si>
  <si>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</si>
  <si>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</si>
  <si>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</si>
  <si>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</si>
  <si>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</si>
  <si>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</si>
  <si>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</si>
  <si>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</si>
  <si>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</si>
  <si>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</si>
  <si>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</si>
  <si>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</si>
  <si>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</si>
  <si>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</si>
  <si>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</si>
  <si>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</si>
  <si>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</si>
  <si>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</si>
  <si>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</si>
  <si>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</si>
  <si>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</si>
  <si>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</si>
  <si>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</si>
  <si>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</si>
  <si>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</si>
  <si>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</si>
  <si>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</si>
  <si>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</si>
  <si>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</si>
  <si>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</si>
  <si>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</si>
  <si>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</si>
  <si>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</si>
  <si>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</si>
  <si>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</si>
  <si>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</si>
  <si>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</si>
  <si>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Начальник слідчого</t>
  </si>
  <si>
    <t>Телефон: _______________ факс: ________________ електронна пошта: __________________________</t>
  </si>
  <si>
    <t>(у розрізі районів)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</si>
  <si>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</si>
  <si>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</si>
  <si>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</si>
  <si>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Апарат прокуратури</t>
  </si>
  <si>
    <t>Всього по області</t>
  </si>
  <si>
    <t>Дин. % (по обл)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</si>
  <si>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</si>
  <si>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</si>
  <si>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</si>
  <si>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</si>
  <si>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</si>
  <si>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</si>
  <si>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</si>
  <si>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</si>
  <si>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</si>
  <si>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</si>
  <si>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</si>
  <si>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</si>
  <si>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</si>
  <si>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</si>
  <si>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</si>
  <si>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</si>
  <si>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</si>
  <si>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</si>
  <si>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</si>
  <si>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</si>
  <si>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</si>
  <si>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</si>
  <si>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</si>
  <si>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</si>
  <si>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</si>
  <si>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</si>
  <si>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</si>
  <si>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</si>
  <si>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</si>
  <si>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</si>
  <si>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</si>
  <si>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</si>
  <si>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</si>
  <si>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</si>
  <si>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</si>
  <si>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</si>
  <si>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</si>
  <si>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</si>
  <si>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</si>
  <si>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</si>
  <si>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</si>
  <si>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</si>
  <si>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Мовчан Г.В.</t>
  </si>
  <si>
    <t>Вільчинський В.С.</t>
  </si>
  <si>
    <t>управління</t>
  </si>
  <si>
    <t>Помилок немає</t>
  </si>
</sst>
</file>

<file path=xl/styles.xml><?xml version="1.0" encoding="utf-8"?>
<styleSheet xmlns="http://schemas.openxmlformats.org/spreadsheetml/2006/main">
  <numFmts count="6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9" fillId="0" borderId="7" applyNumberFormat="0" applyFill="0" applyAlignment="0" applyProtection="0"/>
    <xf numFmtId="0" fontId="60" fillId="14" borderId="8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6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5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 applyProtection="1">
      <alignment/>
      <protection locked="0"/>
    </xf>
    <xf numFmtId="0" fontId="28" fillId="2" borderId="0" xfId="59" applyFont="1" applyFill="1">
      <alignment/>
      <protection/>
    </xf>
    <xf numFmtId="0" fontId="29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7" fillId="2" borderId="15" xfId="59" applyFont="1" applyFill="1" applyBorder="1" applyProtection="1">
      <alignment/>
      <protection locked="0"/>
    </xf>
    <xf numFmtId="0" fontId="11" fillId="2" borderId="1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19" xfId="0" applyNumberFormat="1" applyFont="1" applyFill="1" applyBorder="1" applyAlignment="1" applyProtection="1">
      <alignment horizontal="center" vertical="center"/>
      <protection locked="0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9" fillId="2" borderId="21" xfId="0" applyNumberFormat="1" applyFont="1" applyFill="1" applyBorder="1" applyAlignment="1" applyProtection="1">
      <alignment horizontal="center" vertical="center"/>
      <protection locked="0"/>
    </xf>
    <xf numFmtId="200" fontId="39" fillId="2" borderId="22" xfId="0" applyNumberFormat="1" applyFont="1" applyFill="1" applyBorder="1" applyAlignment="1" applyProtection="1">
      <alignment horizontal="center" vertical="center"/>
      <protection locked="0"/>
    </xf>
    <xf numFmtId="200" fontId="39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17" borderId="0" xfId="0" applyFont="1" applyFill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48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200" fontId="50" fillId="2" borderId="20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5" xfId="0" applyFont="1" applyFill="1" applyBorder="1" applyAlignment="1" applyProtection="1">
      <alignment horizontal="center" vertical="center" textRotation="90"/>
      <protection/>
    </xf>
    <xf numFmtId="0" fontId="46" fillId="2" borderId="25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60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28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5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60" applyFont="1" applyFill="1" applyBorder="1" applyAlignment="1" applyProtection="1">
      <alignment vertical="top"/>
      <protection/>
    </xf>
    <xf numFmtId="0" fontId="37" fillId="2" borderId="0" xfId="60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5" xfId="0" applyFont="1" applyFill="1" applyBorder="1" applyAlignment="1" applyProtection="1">
      <alignment/>
      <protection locked="0"/>
    </xf>
    <xf numFmtId="0" fontId="37" fillId="2" borderId="28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78" fillId="2" borderId="26" xfId="57" applyFont="1" applyFill="1" applyBorder="1" applyAlignment="1" applyProtection="1">
      <alignment horizontal="center" vertical="center" wrapText="1"/>
      <protection/>
    </xf>
    <xf numFmtId="0" fontId="35" fillId="2" borderId="26" xfId="0" applyFont="1" applyFill="1" applyBorder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5" xfId="0" applyFont="1" applyFill="1" applyBorder="1" applyAlignment="1" applyProtection="1">
      <alignment horizontal="center" vertical="center" textRotation="90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 wrapText="1"/>
      <protection/>
    </xf>
    <xf numFmtId="0" fontId="35" fillId="2" borderId="29" xfId="0" applyFont="1" applyFill="1" applyBorder="1" applyAlignment="1" applyProtection="1">
      <alignment horizontal="center" vertical="center"/>
      <protection/>
    </xf>
    <xf numFmtId="200" fontId="81" fillId="2" borderId="30" xfId="64" applyNumberFormat="1" applyFont="1" applyFill="1" applyBorder="1" applyAlignment="1" applyProtection="1">
      <alignment horizontal="right" vertical="center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81" fillId="2" borderId="32" xfId="64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81" fillId="2" borderId="34" xfId="64" applyNumberFormat="1" applyFont="1" applyFill="1" applyBorder="1" applyAlignment="1" applyProtection="1">
      <alignment horizontal="right" vertical="center"/>
      <protection/>
    </xf>
    <xf numFmtId="200" fontId="81" fillId="2" borderId="29" xfId="64" applyNumberFormat="1" applyFont="1" applyFill="1" applyBorder="1" applyAlignment="1" applyProtection="1">
      <alignment horizontal="right" vertical="center"/>
      <protection/>
    </xf>
    <xf numFmtId="200" fontId="81" fillId="2" borderId="31" xfId="64" applyNumberFormat="1" applyFont="1" applyFill="1" applyBorder="1" applyAlignment="1" applyProtection="1">
      <alignment horizontal="right" vertical="center"/>
      <protection/>
    </xf>
    <xf numFmtId="200" fontId="81" fillId="2" borderId="33" xfId="64" applyNumberFormat="1" applyFont="1" applyFill="1" applyBorder="1" applyAlignment="1" applyProtection="1">
      <alignment horizontal="right" vertical="center"/>
      <protection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200" fontId="81" fillId="2" borderId="31" xfId="0" applyNumberFormat="1" applyFont="1" applyFill="1" applyBorder="1" applyAlignment="1" applyProtection="1">
      <alignment horizontal="right" vertical="center"/>
      <protection/>
    </xf>
    <xf numFmtId="200" fontId="39" fillId="2" borderId="35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0" applyNumberFormat="1" applyFont="1" applyFill="1" applyBorder="1" applyAlignment="1" applyProtection="1">
      <alignment horizontal="center" vertical="center"/>
      <protection locked="0"/>
    </xf>
    <xf numFmtId="3" fontId="19" fillId="2" borderId="35" xfId="0" applyNumberFormat="1" applyFont="1" applyFill="1" applyBorder="1" applyAlignment="1" applyProtection="1">
      <alignment horizontal="center" vertical="center"/>
      <protection locked="0"/>
    </xf>
    <xf numFmtId="3" fontId="38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64" applyNumberFormat="1" applyFont="1" applyFill="1" applyBorder="1" applyAlignment="1">
      <alignment horizontal="right" vertical="center"/>
    </xf>
    <xf numFmtId="200" fontId="39" fillId="2" borderId="24" xfId="64" applyNumberFormat="1" applyFont="1" applyFill="1" applyBorder="1" applyAlignment="1">
      <alignment horizontal="right" vertical="center"/>
    </xf>
    <xf numFmtId="0" fontId="82" fillId="2" borderId="25" xfId="0" applyFont="1" applyFill="1" applyBorder="1" applyAlignment="1" applyProtection="1">
      <alignment horizontal="center" vertical="center"/>
      <protection/>
    </xf>
    <xf numFmtId="0" fontId="82" fillId="2" borderId="29" xfId="0" applyFont="1" applyFill="1" applyBorder="1" applyAlignment="1" applyProtection="1">
      <alignment horizontal="center" vertical="center"/>
      <protection/>
    </xf>
    <xf numFmtId="0" fontId="82" fillId="2" borderId="31" xfId="0" applyFont="1" applyFill="1" applyBorder="1" applyAlignment="1" applyProtection="1">
      <alignment horizontal="center" vertical="center"/>
      <protection/>
    </xf>
    <xf numFmtId="0" fontId="82" fillId="2" borderId="38" xfId="0" applyFont="1" applyFill="1" applyBorder="1" applyAlignment="1" applyProtection="1">
      <alignment horizontal="center" vertical="center"/>
      <protection/>
    </xf>
    <xf numFmtId="0" fontId="82" fillId="2" borderId="39" xfId="0" applyFont="1" applyFill="1" applyBorder="1" applyAlignment="1" applyProtection="1">
      <alignment horizontal="center" vertical="center"/>
      <protection/>
    </xf>
    <xf numFmtId="0" fontId="12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3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3" fontId="30" fillId="2" borderId="29" xfId="0" applyNumberFormat="1" applyFont="1" applyFill="1" applyBorder="1" applyAlignment="1" applyProtection="1">
      <alignment horizontal="center" vertical="center"/>
      <protection locked="0"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3" fontId="79" fillId="2" borderId="29" xfId="0" applyNumberFormat="1" applyFont="1" applyFill="1" applyBorder="1" applyAlignment="1" applyProtection="1">
      <alignment horizontal="right" vertical="center"/>
      <protection locked="0"/>
    </xf>
    <xf numFmtId="3" fontId="79" fillId="2" borderId="31" xfId="0" applyNumberFormat="1" applyFont="1" applyFill="1" applyBorder="1" applyAlignment="1" applyProtection="1">
      <alignment horizontal="right" vertical="center"/>
      <protection locked="0"/>
    </xf>
    <xf numFmtId="3" fontId="79" fillId="2" borderId="33" xfId="0" applyNumberFormat="1" applyFont="1" applyFill="1" applyBorder="1" applyAlignment="1" applyProtection="1">
      <alignment horizontal="right" vertical="center"/>
      <protection locked="0"/>
    </xf>
    <xf numFmtId="0" fontId="37" fillId="2" borderId="41" xfId="60" applyFont="1" applyFill="1" applyBorder="1" applyAlignment="1" applyProtection="1">
      <alignment horizontal="center" vertical="top"/>
      <protection/>
    </xf>
    <xf numFmtId="0" fontId="41" fillId="2" borderId="15" xfId="60" applyFont="1" applyFill="1" applyBorder="1" applyAlignment="1" applyProtection="1">
      <alignment horizontal="center" vertical="center"/>
      <protection locked="0"/>
    </xf>
    <xf numFmtId="0" fontId="30" fillId="2" borderId="0" xfId="60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6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8" fillId="2" borderId="0" xfId="0" applyFont="1" applyFill="1" applyAlignment="1">
      <alignment/>
    </xf>
    <xf numFmtId="0" fontId="78" fillId="2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48" fillId="2" borderId="37" xfId="0" applyNumberFormat="1" applyFont="1" applyFill="1" applyBorder="1" applyAlignment="1" applyProtection="1">
      <alignment horizontal="center" vertical="center"/>
      <protection locked="0"/>
    </xf>
    <xf numFmtId="200" fontId="49" fillId="2" borderId="36" xfId="64" applyNumberFormat="1" applyFont="1" applyFill="1" applyBorder="1" applyAlignment="1">
      <alignment horizontal="right" vertical="center"/>
    </xf>
    <xf numFmtId="200" fontId="49" fillId="2" borderId="24" xfId="64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3" fontId="40" fillId="2" borderId="19" xfId="0" applyNumberFormat="1" applyFont="1" applyFill="1" applyBorder="1" applyAlignment="1">
      <alignment horizontal="center" vertical="center"/>
    </xf>
    <xf numFmtId="3" fontId="40" fillId="2" borderId="27" xfId="0" applyNumberFormat="1" applyFont="1" applyFill="1" applyBorder="1" applyAlignment="1">
      <alignment horizontal="center" vertical="center"/>
    </xf>
    <xf numFmtId="200" fontId="41" fillId="2" borderId="20" xfId="64" applyNumberFormat="1" applyFont="1" applyFill="1" applyBorder="1" applyAlignment="1">
      <alignment horizontal="right" vertical="center"/>
    </xf>
    <xf numFmtId="3" fontId="38" fillId="2" borderId="36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12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46" fillId="2" borderId="23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35" fillId="2" borderId="47" xfId="0" applyFont="1" applyFill="1" applyBorder="1" applyAlignment="1" applyProtection="1">
      <alignment horizontal="center" vertical="center" wrapText="1"/>
      <protection/>
    </xf>
    <xf numFmtId="0" fontId="35" fillId="2" borderId="17" xfId="0" applyFont="1" applyFill="1" applyBorder="1" applyAlignment="1" applyProtection="1">
      <alignment horizontal="center" vertical="center" wrapText="1"/>
      <protection/>
    </xf>
    <xf numFmtId="0" fontId="35" fillId="2" borderId="48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0" xfId="0" applyNumberFormat="1" applyFont="1" applyFill="1" applyBorder="1" applyAlignment="1" applyProtection="1">
      <alignment horizontal="center" vertical="top" wrapText="1"/>
      <protection/>
    </xf>
    <xf numFmtId="204" fontId="44" fillId="2" borderId="11" xfId="0" applyNumberFormat="1" applyFont="1" applyFill="1" applyBorder="1" applyAlignment="1" applyProtection="1">
      <alignment horizontal="center" vertical="top" wrapText="1"/>
      <protection/>
    </xf>
    <xf numFmtId="0" fontId="30" fillId="2" borderId="10" xfId="0" applyFont="1" applyFill="1" applyBorder="1" applyAlignment="1" applyProtection="1">
      <alignment horizontal="left" vertical="center"/>
      <protection/>
    </xf>
    <xf numFmtId="0" fontId="30" fillId="2" borderId="11" xfId="0" applyFont="1" applyFill="1" applyBorder="1" applyAlignment="1" applyProtection="1">
      <alignment horizontal="left" vertical="center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42" xfId="0" applyFont="1" applyFill="1" applyBorder="1" applyAlignment="1" applyProtection="1">
      <alignment horizontal="left" vertical="center" wrapText="1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35" fillId="2" borderId="54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5" xfId="0" applyFont="1" applyFill="1" applyBorder="1" applyAlignment="1" applyProtection="1">
      <alignment horizontal="left" vertical="center" wrapText="1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45" fillId="2" borderId="25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26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0" fontId="74" fillId="2" borderId="0" xfId="0" applyFont="1" applyFill="1" applyAlignment="1" applyProtection="1">
      <alignment horizontal="center" vertical="center"/>
      <protection/>
    </xf>
    <xf numFmtId="0" fontId="75" fillId="2" borderId="0" xfId="57" applyFont="1" applyFill="1" applyAlignment="1" applyProtection="1">
      <alignment horizontal="center" vertical="center"/>
      <protection/>
    </xf>
    <xf numFmtId="0" fontId="76" fillId="2" borderId="0" xfId="57" applyFont="1" applyFill="1" applyAlignment="1" applyProtection="1">
      <alignment horizontal="center"/>
      <protection locked="0"/>
    </xf>
    <xf numFmtId="0" fontId="77" fillId="2" borderId="26" xfId="57" applyFont="1" applyFill="1" applyBorder="1" applyAlignment="1" applyProtection="1">
      <alignment horizontal="center" vertical="center"/>
      <protection/>
    </xf>
    <xf numFmtId="0" fontId="78" fillId="2" borderId="26" xfId="57" applyFont="1" applyFill="1" applyBorder="1" applyAlignment="1" applyProtection="1">
      <alignment horizontal="left" vertical="center" wrapText="1"/>
      <protection/>
    </xf>
    <xf numFmtId="0" fontId="35" fillId="2" borderId="13" xfId="57" applyFont="1" applyFill="1" applyBorder="1" applyAlignment="1" applyProtection="1">
      <alignment horizontal="center" vertical="center" wrapText="1"/>
      <protection/>
    </xf>
    <xf numFmtId="0" fontId="35" fillId="2" borderId="0" xfId="57" applyFont="1" applyFill="1" applyBorder="1" applyAlignment="1" applyProtection="1">
      <alignment horizontal="center" vertical="center" wrapText="1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79" fillId="2" borderId="0" xfId="0" applyFont="1" applyFill="1" applyBorder="1" applyAlignment="1" applyProtection="1">
      <alignment horizontal="center" vertical="center"/>
      <protection/>
    </xf>
    <xf numFmtId="0" fontId="80" fillId="2" borderId="16" xfId="0" applyFont="1" applyFill="1" applyBorder="1" applyAlignment="1" applyProtection="1">
      <alignment horizontal="center" vertical="center"/>
      <protection/>
    </xf>
    <xf numFmtId="0" fontId="80" fillId="2" borderId="15" xfId="0" applyFont="1" applyFill="1" applyBorder="1" applyAlignment="1" applyProtection="1">
      <alignment horizontal="center" vertical="center"/>
      <protection/>
    </xf>
    <xf numFmtId="0" fontId="80" fillId="2" borderId="43" xfId="0" applyFont="1" applyFill="1" applyBorder="1" applyAlignment="1" applyProtection="1">
      <alignment horizontal="center" vertical="center"/>
      <protection/>
    </xf>
    <xf numFmtId="0" fontId="37" fillId="2" borderId="13" xfId="57" applyFont="1" applyFill="1" applyBorder="1" applyAlignment="1" applyProtection="1">
      <alignment horizontal="center" vertical="top" wrapText="1"/>
      <protection locked="0"/>
    </xf>
    <xf numFmtId="0" fontId="37" fillId="2" borderId="0" xfId="57" applyFont="1" applyFill="1" applyBorder="1" applyAlignment="1" applyProtection="1">
      <alignment horizontal="center" vertical="top" wrapText="1"/>
      <protection locked="0"/>
    </xf>
    <xf numFmtId="0" fontId="35" fillId="2" borderId="13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11" fillId="2" borderId="55" xfId="0" applyFont="1" applyFill="1" applyBorder="1" applyAlignment="1">
      <alignment horizontal="center" vertical="center" textRotation="90"/>
    </xf>
    <xf numFmtId="0" fontId="11" fillId="2" borderId="56" xfId="0" applyFont="1" applyFill="1" applyBorder="1" applyAlignment="1">
      <alignment horizontal="center" vertical="center" textRotation="90"/>
    </xf>
    <xf numFmtId="0" fontId="11" fillId="2" borderId="57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4" fillId="2" borderId="50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2" borderId="65" xfId="0" applyFont="1" applyFill="1" applyBorder="1" applyAlignment="1">
      <alignment horizontal="center" vertical="center"/>
    </xf>
    <xf numFmtId="0" fontId="84" fillId="2" borderId="52" xfId="0" applyFont="1" applyFill="1" applyBorder="1" applyAlignment="1">
      <alignment horizontal="center" vertical="center"/>
    </xf>
    <xf numFmtId="0" fontId="84" fillId="2" borderId="61" xfId="0" applyFont="1" applyFill="1" applyBorder="1" applyAlignment="1">
      <alignment horizontal="center" vertical="center"/>
    </xf>
    <xf numFmtId="0" fontId="84" fillId="2" borderId="62" xfId="0" applyFont="1" applyFill="1" applyBorder="1" applyAlignment="1">
      <alignment horizontal="center" vertical="center"/>
    </xf>
    <xf numFmtId="0" fontId="83" fillId="2" borderId="58" xfId="0" applyFont="1" applyFill="1" applyBorder="1" applyAlignment="1">
      <alignment horizontal="center" vertical="center"/>
    </xf>
    <xf numFmtId="0" fontId="83" fillId="2" borderId="59" xfId="0" applyFont="1" applyFill="1" applyBorder="1" applyAlignment="1">
      <alignment horizontal="center" vertical="center"/>
    </xf>
    <xf numFmtId="0" fontId="83" fillId="2" borderId="60" xfId="0" applyFont="1" applyFill="1" applyBorder="1" applyAlignment="1">
      <alignment horizontal="center" vertical="center"/>
    </xf>
    <xf numFmtId="0" fontId="85" fillId="2" borderId="50" xfId="0" applyFont="1" applyFill="1" applyBorder="1" applyAlignment="1">
      <alignment horizontal="center" vertical="top"/>
    </xf>
    <xf numFmtId="0" fontId="85" fillId="2" borderId="0" xfId="0" applyFont="1" applyFill="1" applyBorder="1" applyAlignment="1">
      <alignment horizontal="center" vertical="top"/>
    </xf>
    <xf numFmtId="0" fontId="85" fillId="2" borderId="65" xfId="0" applyFont="1" applyFill="1" applyBorder="1" applyAlignment="1">
      <alignment horizontal="center" vertical="top"/>
    </xf>
    <xf numFmtId="0" fontId="85" fillId="2" borderId="50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/>
    </xf>
    <xf numFmtId="0" fontId="85" fillId="2" borderId="65" xfId="0" applyFont="1" applyFill="1" applyBorder="1" applyAlignment="1">
      <alignment horizontal="center" vertical="center"/>
    </xf>
    <xf numFmtId="0" fontId="83" fillId="2" borderId="50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83" fillId="2" borderId="65" xfId="0" applyFont="1" applyFill="1" applyBorder="1" applyAlignment="1">
      <alignment horizontal="center" vertical="center"/>
    </xf>
    <xf numFmtId="0" fontId="49" fillId="2" borderId="3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 applyProtection="1">
      <alignment horizontal="center"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35" fillId="2" borderId="45" xfId="0" applyFont="1" applyFill="1" applyBorder="1" applyAlignment="1" applyProtection="1">
      <alignment horizontal="left" vertical="center"/>
      <protection/>
    </xf>
    <xf numFmtId="0" fontId="35" fillId="2" borderId="63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5" fillId="2" borderId="23" xfId="0" applyFont="1" applyFill="1" applyBorder="1" applyAlignment="1" applyProtection="1">
      <alignment horizontal="center" vertical="center" textRotation="90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4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 wrapText="1"/>
      <protection/>
    </xf>
    <xf numFmtId="0" fontId="35" fillId="2" borderId="47" xfId="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 applyProtection="1">
      <alignment horizontal="center" vertical="center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35" fillId="2" borderId="18" xfId="0" applyFont="1" applyFill="1" applyBorder="1" applyAlignment="1" applyProtection="1">
      <alignment horizontal="left" vertical="center" wrapText="1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5" fillId="2" borderId="23" xfId="0" applyFont="1" applyFill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86" fillId="2" borderId="23" xfId="0" applyFont="1" applyFill="1" applyBorder="1" applyAlignment="1" applyProtection="1">
      <alignment horizontal="center" vertical="center" wrapText="1"/>
      <protection/>
    </xf>
    <xf numFmtId="0" fontId="86" fillId="2" borderId="26" xfId="0" applyFont="1" applyFill="1" applyBorder="1" applyAlignment="1" applyProtection="1">
      <alignment horizontal="center" vertical="center" wrapText="1"/>
      <protection/>
    </xf>
    <xf numFmtId="0" fontId="86" fillId="2" borderId="66" xfId="0" applyFont="1" applyFill="1" applyBorder="1" applyAlignment="1" applyProtection="1">
      <alignment horizontal="center" vertical="center" wrapText="1"/>
      <protection/>
    </xf>
    <xf numFmtId="0" fontId="86" fillId="2" borderId="54" xfId="0" applyFont="1" applyFill="1" applyBorder="1" applyAlignment="1" applyProtection="1">
      <alignment horizontal="center" vertical="center" wrapText="1"/>
      <protection/>
    </xf>
    <xf numFmtId="0" fontId="35" fillId="2" borderId="67" xfId="0" applyFont="1" applyFill="1" applyBorder="1" applyAlignment="1" applyProtection="1">
      <alignment horizontal="left" vertical="center" wrapText="1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78" fillId="2" borderId="25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38" sqref="F38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206"/>
      <c r="C1" s="206"/>
      <c r="D1" s="206"/>
      <c r="E1" s="205"/>
      <c r="F1" s="205"/>
      <c r="G1" s="84"/>
      <c r="H1" s="54">
        <v>2013</v>
      </c>
      <c r="J1" s="71" t="s">
        <v>93</v>
      </c>
      <c r="P1" s="56"/>
      <c r="Q1" s="179" t="s">
        <v>168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210"/>
      <c r="C2" s="210"/>
      <c r="D2" s="210"/>
      <c r="E2" s="73"/>
      <c r="F2" s="74"/>
      <c r="G2" s="85"/>
      <c r="H2" s="57"/>
      <c r="P2" s="56"/>
      <c r="Q2" s="179" t="s">
        <v>169</v>
      </c>
      <c r="R2" s="59"/>
      <c r="S2" s="60"/>
      <c r="T2" s="63" t="s">
        <v>1</v>
      </c>
      <c r="U2" s="60"/>
      <c r="V2" s="60"/>
    </row>
    <row r="3" spans="1:22" ht="27.75" customHeight="1" thickBot="1">
      <c r="A3" s="194"/>
      <c r="B3" s="195"/>
      <c r="C3" s="195"/>
      <c r="D3" s="195"/>
      <c r="E3" s="75" t="s">
        <v>6</v>
      </c>
      <c r="F3" s="76"/>
      <c r="G3" s="86"/>
      <c r="H3" s="57"/>
      <c r="P3" s="56"/>
      <c r="Q3" s="179" t="s">
        <v>170</v>
      </c>
      <c r="R3" s="59"/>
      <c r="S3" s="60"/>
      <c r="T3" s="63" t="s">
        <v>2</v>
      </c>
      <c r="U3" s="60"/>
      <c r="V3" s="60"/>
    </row>
    <row r="4" spans="1:22" ht="14.25" customHeight="1" thickBot="1">
      <c r="A4" s="209" t="s">
        <v>7</v>
      </c>
      <c r="B4" s="209"/>
      <c r="C4" s="209"/>
      <c r="D4" s="209"/>
      <c r="E4" s="133" t="s">
        <v>8</v>
      </c>
      <c r="F4" s="133">
        <v>1</v>
      </c>
      <c r="G4" s="87"/>
      <c r="H4" s="57"/>
      <c r="P4" s="56"/>
      <c r="Q4" s="179" t="s">
        <v>171</v>
      </c>
      <c r="R4" s="59"/>
      <c r="S4" s="60"/>
      <c r="T4" s="63" t="s">
        <v>3</v>
      </c>
      <c r="U4" s="60"/>
      <c r="V4" s="60"/>
    </row>
    <row r="5" spans="1:22" ht="17.25" customHeight="1">
      <c r="A5" s="207" t="s">
        <v>33</v>
      </c>
      <c r="B5" s="208"/>
      <c r="C5" s="208"/>
      <c r="D5" s="208"/>
      <c r="E5" s="134">
        <v>1</v>
      </c>
      <c r="F5" s="145">
        <v>23</v>
      </c>
      <c r="G5" s="88"/>
      <c r="H5" s="57"/>
      <c r="J5" s="57"/>
      <c r="K5" s="57"/>
      <c r="L5" s="57"/>
      <c r="M5" s="57"/>
      <c r="P5" s="56"/>
      <c r="Q5" s="179" t="s">
        <v>172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46">
        <v>227</v>
      </c>
      <c r="G6" s="88"/>
      <c r="H6" s="57"/>
      <c r="P6" s="56"/>
      <c r="Q6" s="179" t="s">
        <v>173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124</v>
      </c>
      <c r="C7" s="188"/>
      <c r="D7" s="188"/>
      <c r="E7" s="136">
        <v>3</v>
      </c>
      <c r="F7" s="146">
        <v>25</v>
      </c>
      <c r="G7" s="88"/>
      <c r="H7" s="57"/>
      <c r="P7" s="56"/>
      <c r="Q7" s="179" t="s">
        <v>174</v>
      </c>
      <c r="R7" s="59"/>
      <c r="S7" s="60"/>
      <c r="T7" s="63" t="s">
        <v>32</v>
      </c>
      <c r="U7" s="60"/>
      <c r="V7" s="60"/>
    </row>
    <row r="8" spans="1:22" ht="17.25" customHeight="1">
      <c r="A8" s="186" t="s">
        <v>35</v>
      </c>
      <c r="B8" s="211"/>
      <c r="C8" s="211"/>
      <c r="D8" s="211"/>
      <c r="E8" s="135">
        <v>4</v>
      </c>
      <c r="F8" s="146">
        <v>155</v>
      </c>
      <c r="G8" s="88"/>
      <c r="H8" s="57"/>
      <c r="P8" s="56"/>
      <c r="Q8" s="179" t="s">
        <v>175</v>
      </c>
      <c r="R8" s="59"/>
      <c r="S8" s="60"/>
      <c r="T8" s="63" t="s">
        <v>129</v>
      </c>
      <c r="U8" s="60"/>
      <c r="V8" s="60"/>
    </row>
    <row r="9" spans="1:22" ht="17.25" customHeight="1">
      <c r="A9" s="55" t="s">
        <v>38</v>
      </c>
      <c r="B9" s="188" t="s">
        <v>106</v>
      </c>
      <c r="C9" s="188"/>
      <c r="D9" s="188"/>
      <c r="E9" s="136">
        <v>5</v>
      </c>
      <c r="F9" s="146"/>
      <c r="G9" s="88"/>
      <c r="H9" s="57"/>
      <c r="P9" s="56"/>
      <c r="Q9" s="179" t="s">
        <v>176</v>
      </c>
      <c r="R9" s="59"/>
      <c r="S9" s="60"/>
      <c r="T9" s="63">
        <v>4</v>
      </c>
      <c r="U9" s="60"/>
      <c r="V9" s="60"/>
    </row>
    <row r="10" spans="1:22" ht="17.25" customHeight="1">
      <c r="A10" s="212" t="s">
        <v>91</v>
      </c>
      <c r="B10" s="188" t="s">
        <v>37</v>
      </c>
      <c r="C10" s="188"/>
      <c r="D10" s="188"/>
      <c r="E10" s="135">
        <v>6</v>
      </c>
      <c r="F10" s="146">
        <v>15</v>
      </c>
      <c r="G10" s="88"/>
      <c r="H10" s="57"/>
      <c r="P10" s="56"/>
      <c r="Q10" s="179" t="s">
        <v>177</v>
      </c>
      <c r="R10" s="59"/>
      <c r="S10" s="60"/>
      <c r="T10" s="62">
        <v>4</v>
      </c>
      <c r="U10" s="60"/>
      <c r="V10" s="60"/>
    </row>
    <row r="11" spans="1:22" ht="17.25" customHeight="1">
      <c r="A11" s="212"/>
      <c r="B11" s="189" t="s">
        <v>107</v>
      </c>
      <c r="C11" s="191" t="s">
        <v>125</v>
      </c>
      <c r="D11" s="192"/>
      <c r="E11" s="136">
        <v>7</v>
      </c>
      <c r="F11" s="146">
        <v>1</v>
      </c>
      <c r="G11" s="88"/>
      <c r="H11" s="57"/>
      <c r="P11" s="56"/>
      <c r="Q11" s="179" t="s">
        <v>178</v>
      </c>
      <c r="R11" s="59"/>
      <c r="S11" s="60"/>
      <c r="T11" s="62">
        <v>4</v>
      </c>
      <c r="U11" s="60"/>
      <c r="V11" s="60"/>
    </row>
    <row r="12" spans="1:22" ht="17.25" customHeight="1">
      <c r="A12" s="212"/>
      <c r="B12" s="190"/>
      <c r="C12" s="191" t="s">
        <v>126</v>
      </c>
      <c r="D12" s="192"/>
      <c r="E12" s="135">
        <v>8</v>
      </c>
      <c r="F12" s="146">
        <v>9</v>
      </c>
      <c r="G12" s="88"/>
      <c r="H12" s="57"/>
      <c r="P12" s="56"/>
      <c r="Q12" s="179" t="s">
        <v>179</v>
      </c>
      <c r="R12" s="59"/>
      <c r="S12" s="60"/>
      <c r="T12" s="60"/>
      <c r="U12" s="60"/>
      <c r="V12" s="60"/>
    </row>
    <row r="13" spans="1:22" ht="17.25" customHeight="1">
      <c r="A13" s="212"/>
      <c r="B13" s="188" t="s">
        <v>40</v>
      </c>
      <c r="C13" s="188"/>
      <c r="D13" s="188"/>
      <c r="E13" s="136">
        <v>9</v>
      </c>
      <c r="F13" s="146"/>
      <c r="G13" s="88"/>
      <c r="H13" s="57"/>
      <c r="P13" s="56"/>
      <c r="Q13" s="179" t="s">
        <v>180</v>
      </c>
      <c r="R13" s="59"/>
      <c r="S13" s="60"/>
      <c r="T13" s="60"/>
      <c r="U13" s="60"/>
      <c r="V13" s="60"/>
    </row>
    <row r="14" spans="1:22" ht="17.25" customHeight="1">
      <c r="A14" s="212"/>
      <c r="B14" s="188" t="s">
        <v>41</v>
      </c>
      <c r="C14" s="188"/>
      <c r="D14" s="188"/>
      <c r="E14" s="135">
        <v>10</v>
      </c>
      <c r="F14" s="146">
        <v>3</v>
      </c>
      <c r="G14" s="88"/>
      <c r="H14" s="57"/>
      <c r="P14" s="56"/>
      <c r="Q14" s="179" t="s">
        <v>181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46">
        <v>137</v>
      </c>
      <c r="G15" s="88"/>
      <c r="H15" s="57"/>
      <c r="P15" s="56"/>
      <c r="Q15" s="179" t="s">
        <v>182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46">
        <v>14</v>
      </c>
      <c r="G16" s="88"/>
      <c r="H16" s="57"/>
      <c r="P16" s="56"/>
      <c r="Q16" s="179" t="s">
        <v>183</v>
      </c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46"/>
      <c r="G17" s="88"/>
      <c r="H17" s="57"/>
      <c r="P17" s="56"/>
      <c r="Q17" s="179" t="s">
        <v>184</v>
      </c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108</v>
      </c>
      <c r="C18" s="188"/>
      <c r="D18" s="188"/>
      <c r="E18" s="135">
        <v>14</v>
      </c>
      <c r="F18" s="146"/>
      <c r="G18" s="88"/>
      <c r="H18" s="57"/>
      <c r="P18" s="56"/>
      <c r="Q18" s="179" t="s">
        <v>185</v>
      </c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46">
        <v>29</v>
      </c>
      <c r="G19" s="88"/>
      <c r="H19" s="57"/>
      <c r="P19" s="56"/>
      <c r="Q19" s="179" t="s">
        <v>186</v>
      </c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46">
        <v>22</v>
      </c>
      <c r="G20" s="88"/>
      <c r="H20" s="57"/>
      <c r="P20" s="56"/>
      <c r="Q20" s="179" t="s">
        <v>187</v>
      </c>
      <c r="R20" s="59"/>
      <c r="S20" s="60"/>
      <c r="T20" s="60"/>
      <c r="U20" s="60"/>
      <c r="V20" s="60"/>
    </row>
    <row r="21" spans="1:22" ht="33.75" customHeight="1">
      <c r="A21" s="187" t="s">
        <v>109</v>
      </c>
      <c r="B21" s="188"/>
      <c r="C21" s="188"/>
      <c r="D21" s="188"/>
      <c r="E21" s="136">
        <v>17</v>
      </c>
      <c r="F21" s="146"/>
      <c r="G21" s="88"/>
      <c r="H21" s="57"/>
      <c r="P21" s="56"/>
      <c r="Q21" s="179" t="s">
        <v>188</v>
      </c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110</v>
      </c>
      <c r="C22" s="188"/>
      <c r="D22" s="188"/>
      <c r="E22" s="135">
        <v>18</v>
      </c>
      <c r="F22" s="146"/>
      <c r="G22" s="88"/>
      <c r="H22" s="57"/>
      <c r="P22" s="56"/>
      <c r="Q22" s="179" t="s">
        <v>189</v>
      </c>
      <c r="R22" s="59"/>
      <c r="S22" s="60"/>
      <c r="T22" s="60"/>
      <c r="U22" s="60"/>
      <c r="V22" s="60"/>
    </row>
    <row r="23" spans="1:22" ht="33.75" customHeight="1">
      <c r="A23" s="187" t="s">
        <v>151</v>
      </c>
      <c r="B23" s="188"/>
      <c r="C23" s="188"/>
      <c r="D23" s="188"/>
      <c r="E23" s="136">
        <v>19</v>
      </c>
      <c r="F23" s="146"/>
      <c r="G23" s="88"/>
      <c r="H23" s="57"/>
      <c r="P23" s="56"/>
      <c r="Q23" s="62">
        <v>22</v>
      </c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110</v>
      </c>
      <c r="C24" s="188"/>
      <c r="D24" s="188"/>
      <c r="E24" s="135">
        <v>20</v>
      </c>
      <c r="F24" s="146"/>
      <c r="G24" s="88"/>
      <c r="H24" s="57"/>
      <c r="P24" s="56"/>
      <c r="Q24" s="62">
        <v>1</v>
      </c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46"/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110</v>
      </c>
      <c r="C26" s="188"/>
      <c r="D26" s="188"/>
      <c r="E26" s="135">
        <v>22</v>
      </c>
      <c r="F26" s="146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127</v>
      </c>
      <c r="B27" s="188"/>
      <c r="C27" s="188"/>
      <c r="D27" s="188"/>
      <c r="E27" s="136">
        <v>23</v>
      </c>
      <c r="F27" s="146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110</v>
      </c>
      <c r="C28" s="188"/>
      <c r="D28" s="188"/>
      <c r="E28" s="135">
        <v>24</v>
      </c>
      <c r="F28" s="146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46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110</v>
      </c>
      <c r="C30" s="188"/>
      <c r="D30" s="188"/>
      <c r="E30" s="135">
        <v>26</v>
      </c>
      <c r="F30" s="146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46">
        <v>44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191" t="s">
        <v>111</v>
      </c>
      <c r="C32" s="192"/>
      <c r="D32" s="192"/>
      <c r="E32" s="135">
        <v>28</v>
      </c>
      <c r="F32" s="146">
        <v>3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128</v>
      </c>
      <c r="B34" s="188"/>
      <c r="C34" s="188"/>
      <c r="D34" s="188"/>
      <c r="E34" s="135">
        <v>30</v>
      </c>
      <c r="F34" s="146"/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198" t="s">
        <v>112</v>
      </c>
      <c r="B35" s="199"/>
      <c r="C35" s="188" t="s">
        <v>113</v>
      </c>
      <c r="D35" s="188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0"/>
      <c r="B36" s="201"/>
      <c r="C36" s="188" t="s">
        <v>54</v>
      </c>
      <c r="D36" s="188"/>
      <c r="E36" s="135">
        <v>32</v>
      </c>
      <c r="F36" s="146">
        <v>5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0"/>
      <c r="B37" s="201"/>
      <c r="C37" s="188" t="s">
        <v>55</v>
      </c>
      <c r="D37" s="188"/>
      <c r="E37" s="136">
        <v>33</v>
      </c>
      <c r="F37" s="146">
        <v>1</v>
      </c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2"/>
      <c r="B38" s="203"/>
      <c r="C38" s="204" t="s">
        <v>56</v>
      </c>
      <c r="D38" s="204"/>
      <c r="E38" s="137">
        <v>34</v>
      </c>
      <c r="F38" s="147">
        <v>3</v>
      </c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6" t="s">
        <v>30</v>
      </c>
      <c r="B39" s="197"/>
      <c r="C39" s="197"/>
      <c r="D39" s="197"/>
      <c r="E39" s="133">
        <v>35</v>
      </c>
      <c r="F39" s="58">
        <f>SUM(F5:F38)</f>
        <v>716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158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9.5">
      <c r="A42" s="154"/>
      <c r="B42" s="80"/>
      <c r="C42" s="80"/>
      <c r="D42" s="152" t="s">
        <v>210</v>
      </c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.75">
      <c r="A44" s="53" t="s">
        <v>159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9.5">
      <c r="A45" s="52" t="s">
        <v>212</v>
      </c>
      <c r="B45" s="81"/>
      <c r="C45" s="81"/>
      <c r="D45" s="152" t="s">
        <v>211</v>
      </c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62</v>
      </c>
      <c r="B47" s="81"/>
      <c r="C47" s="81"/>
      <c r="D47" s="152"/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193" t="s">
        <v>160</v>
      </c>
      <c r="B50" s="193"/>
      <c r="C50" s="193"/>
      <c r="D50" s="193"/>
      <c r="E50" s="193"/>
      <c r="F50" s="193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157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63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64</v>
      </c>
      <c r="B54" s="102"/>
      <c r="C54" s="83"/>
      <c r="D54" s="100" t="s">
        <v>164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workbookViewId="0" topLeftCell="A1">
      <selection activeCell="B19" sqref="B19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13" t="s">
        <v>73</v>
      </c>
      <c r="B2" s="213"/>
      <c r="C2" s="213"/>
      <c r="D2" s="213"/>
      <c r="E2" s="213"/>
      <c r="F2" s="213"/>
      <c r="G2" s="213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14" t="s">
        <v>80</v>
      </c>
      <c r="B4" s="214"/>
      <c r="C4" s="214"/>
      <c r="D4" s="214"/>
      <c r="E4" s="214"/>
      <c r="F4" s="214"/>
      <c r="G4" s="214"/>
    </row>
    <row r="5" spans="1:7" ht="23.25" customHeight="1">
      <c r="A5" s="214" t="s">
        <v>81</v>
      </c>
      <c r="B5" s="214"/>
      <c r="C5" s="214"/>
      <c r="D5" s="214"/>
      <c r="E5" s="214"/>
      <c r="F5" s="214"/>
      <c r="G5" s="214"/>
    </row>
    <row r="6" spans="1:7" ht="23.25" customHeight="1">
      <c r="A6" s="214"/>
      <c r="B6" s="214"/>
      <c r="C6" s="214"/>
      <c r="D6" s="214"/>
      <c r="E6" s="214"/>
      <c r="F6" s="214"/>
      <c r="G6" s="214"/>
    </row>
    <row r="7" spans="1:7" ht="23.25" customHeight="1">
      <c r="A7" s="215" t="s">
        <v>123</v>
      </c>
      <c r="B7" s="215"/>
      <c r="C7" s="215"/>
      <c r="D7" s="215"/>
      <c r="E7" s="215"/>
      <c r="F7" s="215"/>
      <c r="G7" s="215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16" t="s">
        <v>83</v>
      </c>
      <c r="B9" s="216"/>
      <c r="C9" s="216"/>
      <c r="D9" s="216"/>
      <c r="E9" s="108" t="s">
        <v>74</v>
      </c>
      <c r="F9" s="220" t="s">
        <v>0</v>
      </c>
      <c r="G9" s="221"/>
    </row>
    <row r="10" spans="1:7" ht="80.25" customHeight="1">
      <c r="A10" s="217" t="s">
        <v>114</v>
      </c>
      <c r="B10" s="217"/>
      <c r="C10" s="217"/>
      <c r="D10" s="217"/>
      <c r="E10" s="108" t="s">
        <v>84</v>
      </c>
      <c r="F10" s="218" t="s">
        <v>82</v>
      </c>
      <c r="G10" s="219"/>
    </row>
    <row r="11" spans="1:7" ht="35.25" customHeight="1">
      <c r="A11" s="217" t="s">
        <v>85</v>
      </c>
      <c r="B11" s="217"/>
      <c r="C11" s="217"/>
      <c r="D11" s="217"/>
      <c r="E11" s="108" t="s">
        <v>84</v>
      </c>
      <c r="F11" s="227" t="s">
        <v>75</v>
      </c>
      <c r="G11" s="228"/>
    </row>
    <row r="12" spans="1:7" ht="35.25" customHeight="1">
      <c r="A12" s="217" t="s">
        <v>86</v>
      </c>
      <c r="B12" s="217"/>
      <c r="C12" s="217"/>
      <c r="D12" s="217"/>
      <c r="E12" s="108" t="s">
        <v>87</v>
      </c>
      <c r="F12" s="225" t="s">
        <v>122</v>
      </c>
      <c r="G12" s="226"/>
    </row>
    <row r="13" spans="1:7" ht="80.25" customHeight="1">
      <c r="A13" s="217" t="s">
        <v>115</v>
      </c>
      <c r="B13" s="217"/>
      <c r="C13" s="217"/>
      <c r="D13" s="217"/>
      <c r="E13" s="108" t="s">
        <v>84</v>
      </c>
      <c r="F13" s="225"/>
      <c r="G13" s="226"/>
    </row>
    <row r="14" spans="1:7" ht="54" customHeight="1">
      <c r="A14" s="217" t="s">
        <v>116</v>
      </c>
      <c r="B14" s="217"/>
      <c r="C14" s="217"/>
      <c r="D14" s="217"/>
      <c r="E14" s="108" t="s">
        <v>88</v>
      </c>
      <c r="F14" s="225"/>
      <c r="G14" s="226"/>
    </row>
    <row r="15" spans="1:7" ht="80.25" customHeight="1">
      <c r="A15" s="217" t="s">
        <v>117</v>
      </c>
      <c r="B15" s="217"/>
      <c r="C15" s="217"/>
      <c r="D15" s="217"/>
      <c r="E15" s="108" t="s">
        <v>84</v>
      </c>
      <c r="F15" s="225"/>
      <c r="G15" s="226"/>
    </row>
    <row r="16" spans="1:7" ht="83.25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77</v>
      </c>
      <c r="B18" s="105" t="s">
        <v>189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78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22" t="s">
        <v>79</v>
      </c>
      <c r="B21" s="223"/>
      <c r="C21" s="223"/>
      <c r="D21" s="223"/>
      <c r="E21" s="223"/>
      <c r="F21" s="223"/>
      <c r="G21" s="224"/>
    </row>
    <row r="22" spans="1:7" ht="15.7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250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130</v>
      </c>
      <c r="M3" s="18"/>
      <c r="N3" s="18"/>
      <c r="O3" s="18"/>
      <c r="P3" s="19">
        <f>'Форма 1-СЛМ'!F8+'Форма 1-СЛМ'!F17+'Форма 1-СЛМ'!F19+'Форма 1-СЛМ'!F20+'Форма 1-СЛМ'!F31</f>
        <v>250</v>
      </c>
    </row>
    <row r="4" spans="1:16" ht="21.75" customHeight="1">
      <c r="A4" s="20" t="s">
        <v>29</v>
      </c>
      <c r="B4" s="13"/>
      <c r="C4" s="49" t="s">
        <v>187</v>
      </c>
      <c r="D4" s="13"/>
      <c r="E4" s="21"/>
      <c r="F4" s="13"/>
      <c r="G4" s="13"/>
      <c r="H4" s="13"/>
      <c r="I4" s="13"/>
      <c r="L4" s="27" t="s">
        <v>132</v>
      </c>
      <c r="M4" s="13"/>
      <c r="N4" s="13"/>
      <c r="O4" s="13"/>
      <c r="P4" s="14">
        <f>'Форма 1-СЛМ'!F7</f>
        <v>25</v>
      </c>
    </row>
    <row r="5" spans="1:16" ht="21.75" customHeight="1">
      <c r="A5" s="22" t="s">
        <v>12</v>
      </c>
      <c r="B5" s="23" t="s">
        <v>3</v>
      </c>
      <c r="C5" s="24">
        <v>2013</v>
      </c>
      <c r="D5" s="25" t="s">
        <v>5</v>
      </c>
      <c r="E5" s="13"/>
      <c r="F5" s="13"/>
      <c r="G5" s="13"/>
      <c r="H5" s="13"/>
      <c r="I5" s="13"/>
      <c r="L5" s="28" t="s">
        <v>131</v>
      </c>
      <c r="M5" s="18"/>
      <c r="N5" s="18"/>
      <c r="O5" s="18"/>
      <c r="P5" s="19">
        <f>'Форма 1-СЛМ'!F6</f>
        <v>227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145</v>
      </c>
      <c r="M6" s="13"/>
      <c r="N6" s="13"/>
      <c r="O6" s="13"/>
      <c r="P6" s="14">
        <f>'Форма 1-СЛМ'!F10+'Форма 1-СЛМ'!F13+'Форма 1-СЛМ'!F14+'Форма 1-СЛМ'!F15</f>
        <v>155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134</v>
      </c>
      <c r="M7" s="18"/>
      <c r="N7" s="18"/>
      <c r="O7" s="18"/>
      <c r="P7" s="19">
        <f>'Форма 1-СЛМ'!F8</f>
        <v>155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133</v>
      </c>
      <c r="M8" s="13"/>
      <c r="N8" s="13"/>
      <c r="O8" s="13"/>
      <c r="P8" s="14">
        <f>'Форма 1-СЛМ'!F9</f>
        <v>0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134</v>
      </c>
      <c r="M9" s="18"/>
      <c r="N9" s="18"/>
      <c r="O9" s="18"/>
      <c r="P9" s="19">
        <f>'Форма 1-СЛМ'!F8</f>
        <v>155</v>
      </c>
    </row>
    <row r="10" spans="1:16" ht="15.75">
      <c r="A10" s="31"/>
      <c r="B10" s="30"/>
      <c r="C10" s="33"/>
      <c r="D10" s="30"/>
      <c r="E10" s="29" t="s">
        <v>213</v>
      </c>
      <c r="F10" s="13"/>
      <c r="G10" s="13"/>
      <c r="H10" s="13"/>
      <c r="I10" s="13"/>
      <c r="L10" s="27" t="s">
        <v>146</v>
      </c>
      <c r="M10" s="13"/>
      <c r="N10" s="13"/>
      <c r="O10" s="13"/>
      <c r="P10" s="14">
        <f>'Форма 1-СЛМ'!F11+'Форма 1-СЛМ'!F12</f>
        <v>10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135</v>
      </c>
      <c r="M11" s="18"/>
      <c r="N11" s="18"/>
      <c r="O11" s="18"/>
      <c r="P11" s="19">
        <f>'Форма 1-СЛМ'!F10</f>
        <v>15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65</v>
      </c>
      <c r="M12" s="13"/>
      <c r="N12" s="13"/>
      <c r="O12" s="13"/>
      <c r="P12" s="14">
        <f>'Форма 1-СЛМ'!F16</f>
        <v>14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137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136</v>
      </c>
      <c r="M14" s="13"/>
      <c r="N14" s="13"/>
      <c r="O14" s="13"/>
      <c r="P14" s="14">
        <f>'Форма 1-СЛМ'!F18</f>
        <v>0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137</v>
      </c>
      <c r="M15" s="18"/>
      <c r="N15" s="18"/>
      <c r="O15" s="18"/>
      <c r="P15" s="19">
        <f>'Форма 1-СЛМ'!F17</f>
        <v>0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68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70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69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71</v>
      </c>
      <c r="M19" s="18"/>
      <c r="N19" s="18"/>
      <c r="O19" s="18"/>
      <c r="P19" s="19">
        <f>'Форма 1-СЛМ'!F23</f>
        <v>0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66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67</v>
      </c>
      <c r="M21" s="18"/>
      <c r="N21" s="18"/>
      <c r="O21" s="18"/>
      <c r="P21" s="19">
        <f>'Форма 1-СЛМ'!F25</f>
        <v>0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72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147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138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139</v>
      </c>
      <c r="M26" s="13"/>
      <c r="N26" s="13"/>
      <c r="O26" s="13"/>
      <c r="P26" s="14">
        <f>'Форма 1-СЛМ'!F32</f>
        <v>3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140</v>
      </c>
      <c r="M27" s="18"/>
      <c r="N27" s="18"/>
      <c r="O27" s="18"/>
      <c r="P27" s="19">
        <f>'Форма 1-СЛМ'!F31</f>
        <v>44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141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135</v>
      </c>
      <c r="M29" s="18"/>
      <c r="N29" s="18"/>
      <c r="O29" s="18"/>
      <c r="P29" s="19">
        <f>'Форма 1-СЛМ'!F10</f>
        <v>15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142</v>
      </c>
      <c r="M30" s="13"/>
      <c r="N30" s="13"/>
      <c r="O30" s="13"/>
      <c r="P30" s="14">
        <f>'Форма 1-СЛМ'!F36</f>
        <v>5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135</v>
      </c>
      <c r="M31" s="18"/>
      <c r="N31" s="18"/>
      <c r="O31" s="18"/>
      <c r="P31" s="19">
        <f>'Форма 1-СЛМ'!F10</f>
        <v>15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143</v>
      </c>
      <c r="M32" s="13"/>
      <c r="N32" s="13"/>
      <c r="O32" s="13"/>
      <c r="P32" s="14">
        <f>'Форма 1-СЛМ'!F37</f>
        <v>1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135</v>
      </c>
      <c r="M33" s="18"/>
      <c r="N33" s="18"/>
      <c r="O33" s="18"/>
      <c r="P33" s="19">
        <f>'Форма 1-СЛМ'!F10</f>
        <v>15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144</v>
      </c>
      <c r="M34" s="13"/>
      <c r="N34" s="13"/>
      <c r="O34" s="13"/>
      <c r="P34" s="14">
        <f>'Форма 1-СЛМ'!F38</f>
        <v>3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135</v>
      </c>
      <c r="M35" s="18"/>
      <c r="N35" s="18"/>
      <c r="O35" s="18"/>
      <c r="P35" s="19">
        <f>'Форма 1-СЛМ'!F10</f>
        <v>15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203"/>
  <sheetViews>
    <sheetView showZeros="0" view="pageBreakPreview" zoomScale="70" zoomScaleNormal="70" zoomScaleSheetLayoutView="70" workbookViewId="0" topLeftCell="A160">
      <selection activeCell="C20" sqref="C20"/>
    </sheetView>
  </sheetViews>
  <sheetFormatPr defaultColWidth="9.00390625" defaultRowHeight="12.75"/>
  <cols>
    <col min="1" max="1" width="4.50390625" style="159" customWidth="1"/>
    <col min="2" max="2" width="21.2539062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65" t="s">
        <v>23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</row>
    <row r="2" spans="1:17" ht="60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</row>
    <row r="3" spans="1:17" ht="60" customHeight="1">
      <c r="A3" s="259" t="s">
        <v>163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1"/>
    </row>
    <row r="4" spans="1:17" ht="60" customHeigh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/>
    </row>
    <row r="5" spans="1:17" ht="60" customHeight="1">
      <c r="A5" s="274" t="s">
        <v>24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6"/>
    </row>
    <row r="6" spans="1:17" ht="60" customHeight="1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</row>
    <row r="7" spans="1:17" ht="60" customHeight="1">
      <c r="A7" s="271" t="s">
        <v>103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3"/>
    </row>
    <row r="8" spans="1:17" ht="60" customHeight="1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70"/>
    </row>
    <row r="9" spans="1:17" ht="60" customHeight="1">
      <c r="A9" s="259" t="s">
        <v>123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</row>
    <row r="10" spans="1:17" ht="60" customHeight="1">
      <c r="A10" s="259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1"/>
    </row>
    <row r="11" spans="1:17" ht="60" customHeight="1">
      <c r="A11" s="259" t="str">
        <f>'Форма 1-СЛМ'!Q22</f>
        <v>Прокуратура Тернопільської області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1"/>
    </row>
    <row r="12" spans="1:17" ht="60" customHeight="1">
      <c r="A12" s="259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1"/>
    </row>
    <row r="13" spans="1:17" ht="60" customHeight="1">
      <c r="A13" s="259" t="s">
        <v>161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1"/>
    </row>
    <row r="14" spans="1:17" ht="60" customHeight="1" thickBot="1">
      <c r="A14" s="262">
        <f>G19</f>
        <v>2013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4"/>
    </row>
    <row r="15" spans="1:17" ht="20.25" customHeight="1">
      <c r="A15" s="157" t="s">
        <v>104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29" t="s">
        <v>17</v>
      </c>
      <c r="B17" s="232" t="s">
        <v>18</v>
      </c>
      <c r="C17" s="233" t="s">
        <v>90</v>
      </c>
      <c r="D17" s="233"/>
      <c r="E17" s="233"/>
      <c r="F17" s="233" t="s">
        <v>35</v>
      </c>
      <c r="G17" s="233"/>
      <c r="H17" s="233"/>
      <c r="I17" s="234" t="s">
        <v>13</v>
      </c>
      <c r="J17" s="234"/>
      <c r="K17" s="233" t="s">
        <v>106</v>
      </c>
      <c r="L17" s="233"/>
      <c r="M17" s="233"/>
      <c r="N17" s="234" t="s">
        <v>13</v>
      </c>
      <c r="O17" s="234"/>
      <c r="P17" s="159"/>
      <c r="Q17" s="159"/>
    </row>
    <row r="18" spans="1:17" ht="36.75" customHeight="1" thickBot="1">
      <c r="A18" s="230"/>
      <c r="B18" s="232"/>
      <c r="C18" s="233"/>
      <c r="D18" s="233"/>
      <c r="E18" s="233"/>
      <c r="F18" s="233"/>
      <c r="G18" s="233"/>
      <c r="H18" s="233"/>
      <c r="I18" s="234"/>
      <c r="J18" s="234"/>
      <c r="K18" s="233"/>
      <c r="L18" s="233"/>
      <c r="M18" s="233"/>
      <c r="N18" s="234"/>
      <c r="O18" s="234"/>
      <c r="P18" s="159"/>
      <c r="Q18" s="159"/>
    </row>
    <row r="19" spans="1:17" ht="16.5" thickBot="1">
      <c r="A19" s="231"/>
      <c r="B19" s="232"/>
      <c r="C19" s="161">
        <v>2012</v>
      </c>
      <c r="D19" s="162">
        <v>2013</v>
      </c>
      <c r="E19" s="163" t="s">
        <v>14</v>
      </c>
      <c r="F19" s="161">
        <f>C19</f>
        <v>2012</v>
      </c>
      <c r="G19" s="162">
        <f>D19</f>
        <v>2013</v>
      </c>
      <c r="H19" s="163" t="s">
        <v>14</v>
      </c>
      <c r="I19" s="161">
        <f>F19</f>
        <v>2012</v>
      </c>
      <c r="J19" s="164">
        <f>G19</f>
        <v>2013</v>
      </c>
      <c r="K19" s="161">
        <f>I19</f>
        <v>2012</v>
      </c>
      <c r="L19" s="162">
        <f>J19</f>
        <v>2013</v>
      </c>
      <c r="M19" s="163" t="s">
        <v>14</v>
      </c>
      <c r="N19" s="161">
        <f>K19</f>
        <v>2012</v>
      </c>
      <c r="O19" s="164">
        <f>L19</f>
        <v>2013</v>
      </c>
      <c r="P19" s="159"/>
      <c r="Q19" s="159"/>
    </row>
    <row r="20" spans="1:17" ht="23.25" customHeight="1">
      <c r="A20" s="184">
        <v>1</v>
      </c>
      <c r="B20" s="181" t="s">
        <v>190</v>
      </c>
      <c r="C20" s="129">
        <v>0</v>
      </c>
      <c r="D20" s="130">
        <v>11</v>
      </c>
      <c r="E20" s="131">
        <f>IF(C20=0,0,IF(D20=0,"-100,0",IF(D20*100/C20&lt;200,ROUND(D20*100/C20-100,1),ROUND(D20/C20,1)&amp;" р")))</f>
        <v>0</v>
      </c>
      <c r="F20" s="129"/>
      <c r="G20" s="130">
        <v>7</v>
      </c>
      <c r="H20" s="131">
        <f>IF(F20=0,0,IF(G20=0,"-100,0",IF(G20*100/F20&lt;200,ROUND(G20*100/F20-100,1),ROUND(G20/F20,1)&amp;" р")))</f>
        <v>0</v>
      </c>
      <c r="I20" s="127">
        <f aca="true" t="shared" si="0" ref="I20:I32">IF(C20=0,0,F20*100/C20)</f>
        <v>0</v>
      </c>
      <c r="J20" s="128">
        <f aca="true" t="shared" si="1" ref="J20:J32">IF(D20=0,0,G20*100/D20)</f>
        <v>63.63636363636363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2">IF(F20=0,0,K20*100/F20)</f>
        <v>0</v>
      </c>
      <c r="O20" s="42">
        <f aca="true" t="shared" si="3" ref="O20:O32">IF(G20=0,0,L20*100/G20)</f>
        <v>0</v>
      </c>
      <c r="P20" s="159"/>
      <c r="Q20" s="159"/>
    </row>
    <row r="21" spans="1:17" ht="23.25" customHeight="1">
      <c r="A21" s="37">
        <v>2</v>
      </c>
      <c r="B21" s="182" t="s">
        <v>191</v>
      </c>
      <c r="C21" s="64">
        <v>0</v>
      </c>
      <c r="D21" s="65">
        <v>6</v>
      </c>
      <c r="E21" s="132">
        <f>IF(C21=0,0,IF(D21=0,"-100,0",IF(D21*100/C21&lt;200,ROUND(D21*100/C21-100,1),ROUND(D21/C21,1)&amp;" р")))</f>
        <v>0</v>
      </c>
      <c r="F21" s="64"/>
      <c r="G21" s="65">
        <v>2</v>
      </c>
      <c r="H21" s="132">
        <f>IF(F21=0,0,IF(G21=0,"-100,0",IF(G21*100/F21&lt;200,ROUND(G21*100/F21-100,1),ROUND(G21/F21,1)&amp;" р")))</f>
        <v>0</v>
      </c>
      <c r="I21" s="43">
        <f t="shared" si="0"/>
        <v>0</v>
      </c>
      <c r="J21" s="44">
        <f t="shared" si="1"/>
        <v>33.333333333333336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9"/>
      <c r="Q21" s="159"/>
    </row>
    <row r="22" spans="1:17" ht="23.25" customHeight="1">
      <c r="A22" s="37">
        <v>3</v>
      </c>
      <c r="B22" s="182" t="s">
        <v>192</v>
      </c>
      <c r="C22" s="64">
        <v>0</v>
      </c>
      <c r="D22" s="65">
        <v>4</v>
      </c>
      <c r="E22" s="132">
        <f aca="true" t="shared" si="4" ref="E22:E40">IF(C22=0,0,IF(D22=0,"-100,0",IF(D22*100/C22&lt;200,ROUND(D22*100/C22-100,1),ROUND(D22/C22,1)&amp;" р")))</f>
        <v>0</v>
      </c>
      <c r="F22" s="64"/>
      <c r="G22" s="65">
        <v>4</v>
      </c>
      <c r="H22" s="132">
        <f aca="true" t="shared" si="5" ref="H22:H40">IF(F22=0,0,IF(G22=0,"-100,0",IF(G22*100/F22&lt;200,ROUND(G22*100/F22-100,1),ROUND(G22/F22,1)&amp;" р")))</f>
        <v>0</v>
      </c>
      <c r="I22" s="43">
        <f t="shared" si="0"/>
        <v>0</v>
      </c>
      <c r="J22" s="44">
        <f t="shared" si="1"/>
        <v>100</v>
      </c>
      <c r="K22" s="64"/>
      <c r="L22" s="65"/>
      <c r="M22" s="132">
        <f aca="true" t="shared" si="6" ref="M22:M40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9"/>
      <c r="Q22" s="159"/>
    </row>
    <row r="23" spans="1:17" ht="23.25" customHeight="1">
      <c r="A23" s="37">
        <v>4</v>
      </c>
      <c r="B23" s="182" t="s">
        <v>193</v>
      </c>
      <c r="C23" s="64">
        <v>0</v>
      </c>
      <c r="D23" s="65">
        <v>11</v>
      </c>
      <c r="E23" s="132">
        <f t="shared" si="4"/>
        <v>0</v>
      </c>
      <c r="F23" s="64"/>
      <c r="G23" s="65">
        <v>7</v>
      </c>
      <c r="H23" s="132">
        <f t="shared" si="5"/>
        <v>0</v>
      </c>
      <c r="I23" s="43">
        <f t="shared" si="0"/>
        <v>0</v>
      </c>
      <c r="J23" s="44">
        <f t="shared" si="1"/>
        <v>63.63636363636363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9"/>
      <c r="Q23" s="159"/>
    </row>
    <row r="24" spans="1:17" ht="23.25" customHeight="1">
      <c r="A24" s="37">
        <v>5</v>
      </c>
      <c r="B24" s="182" t="s">
        <v>194</v>
      </c>
      <c r="C24" s="64">
        <v>0</v>
      </c>
      <c r="D24" s="65">
        <v>3</v>
      </c>
      <c r="E24" s="132">
        <f t="shared" si="4"/>
        <v>0</v>
      </c>
      <c r="F24" s="64"/>
      <c r="G24" s="65"/>
      <c r="H24" s="132">
        <f t="shared" si="5"/>
        <v>0</v>
      </c>
      <c r="I24" s="43">
        <f t="shared" si="0"/>
        <v>0</v>
      </c>
      <c r="J24" s="44">
        <f t="shared" si="1"/>
        <v>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9"/>
      <c r="Q24" s="159"/>
    </row>
    <row r="25" spans="1:17" ht="23.25" customHeight="1">
      <c r="A25" s="37">
        <v>6</v>
      </c>
      <c r="B25" s="182" t="s">
        <v>195</v>
      </c>
      <c r="C25" s="64">
        <v>0</v>
      </c>
      <c r="D25" s="65">
        <v>7</v>
      </c>
      <c r="E25" s="132">
        <f t="shared" si="4"/>
        <v>0</v>
      </c>
      <c r="F25" s="64"/>
      <c r="G25" s="65">
        <v>4</v>
      </c>
      <c r="H25" s="132">
        <f t="shared" si="5"/>
        <v>0</v>
      </c>
      <c r="I25" s="43">
        <f t="shared" si="0"/>
        <v>0</v>
      </c>
      <c r="J25" s="44">
        <f t="shared" si="1"/>
        <v>57.142857142857146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9"/>
      <c r="Q25" s="159"/>
    </row>
    <row r="26" spans="1:17" ht="23.25" customHeight="1">
      <c r="A26" s="37">
        <v>7</v>
      </c>
      <c r="B26" s="182" t="s">
        <v>196</v>
      </c>
      <c r="C26" s="64">
        <v>0</v>
      </c>
      <c r="D26" s="65">
        <v>0</v>
      </c>
      <c r="E26" s="132">
        <f t="shared" si="4"/>
        <v>0</v>
      </c>
      <c r="F26" s="64"/>
      <c r="G26" s="65"/>
      <c r="H26" s="132">
        <f t="shared" si="5"/>
        <v>0</v>
      </c>
      <c r="I26" s="43">
        <f t="shared" si="0"/>
        <v>0</v>
      </c>
      <c r="J26" s="44">
        <f t="shared" si="1"/>
        <v>0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9"/>
      <c r="Q26" s="159"/>
    </row>
    <row r="27" spans="1:17" ht="23.25" customHeight="1">
      <c r="A27" s="37">
        <v>8</v>
      </c>
      <c r="B27" s="182" t="s">
        <v>197</v>
      </c>
      <c r="C27" s="64">
        <v>0</v>
      </c>
      <c r="D27" s="65">
        <v>4</v>
      </c>
      <c r="E27" s="132">
        <f t="shared" si="4"/>
        <v>0</v>
      </c>
      <c r="F27" s="64"/>
      <c r="G27" s="65"/>
      <c r="H27" s="132">
        <f t="shared" si="5"/>
        <v>0</v>
      </c>
      <c r="I27" s="43">
        <f t="shared" si="0"/>
        <v>0</v>
      </c>
      <c r="J27" s="44">
        <f t="shared" si="1"/>
        <v>0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9"/>
      <c r="Q27" s="159"/>
    </row>
    <row r="28" spans="1:17" ht="23.25" customHeight="1">
      <c r="A28" s="37">
        <v>9</v>
      </c>
      <c r="B28" s="182" t="s">
        <v>198</v>
      </c>
      <c r="C28" s="64">
        <v>0</v>
      </c>
      <c r="D28" s="65">
        <v>10</v>
      </c>
      <c r="E28" s="132">
        <f t="shared" si="4"/>
        <v>0</v>
      </c>
      <c r="F28" s="64"/>
      <c r="G28" s="65">
        <v>5</v>
      </c>
      <c r="H28" s="132">
        <f t="shared" si="5"/>
        <v>0</v>
      </c>
      <c r="I28" s="43">
        <f t="shared" si="0"/>
        <v>0</v>
      </c>
      <c r="J28" s="44">
        <f t="shared" si="1"/>
        <v>50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9"/>
      <c r="Q28" s="159"/>
    </row>
    <row r="29" spans="1:17" ht="23.25" customHeight="1">
      <c r="A29" s="37">
        <v>10</v>
      </c>
      <c r="B29" s="182" t="s">
        <v>199</v>
      </c>
      <c r="C29" s="64">
        <v>0</v>
      </c>
      <c r="D29" s="65">
        <v>0</v>
      </c>
      <c r="E29" s="132">
        <f t="shared" si="4"/>
        <v>0</v>
      </c>
      <c r="F29" s="64"/>
      <c r="G29" s="65"/>
      <c r="H29" s="132">
        <f t="shared" si="5"/>
        <v>0</v>
      </c>
      <c r="I29" s="43">
        <f t="shared" si="0"/>
        <v>0</v>
      </c>
      <c r="J29" s="44">
        <f t="shared" si="1"/>
        <v>0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9"/>
      <c r="Q29" s="159"/>
    </row>
    <row r="30" spans="1:17" ht="23.25" customHeight="1">
      <c r="A30" s="37">
        <v>11</v>
      </c>
      <c r="B30" s="182" t="s">
        <v>200</v>
      </c>
      <c r="C30" s="64">
        <v>0</v>
      </c>
      <c r="D30" s="65">
        <v>2</v>
      </c>
      <c r="E30" s="132">
        <f t="shared" si="4"/>
        <v>0</v>
      </c>
      <c r="F30" s="64"/>
      <c r="G30" s="65"/>
      <c r="H30" s="132">
        <f t="shared" si="5"/>
        <v>0</v>
      </c>
      <c r="I30" s="43">
        <f t="shared" si="0"/>
        <v>0</v>
      </c>
      <c r="J30" s="44">
        <f t="shared" si="1"/>
        <v>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9"/>
      <c r="Q30" s="159"/>
    </row>
    <row r="31" spans="1:17" ht="23.25" customHeight="1">
      <c r="A31" s="37">
        <v>12</v>
      </c>
      <c r="B31" s="182" t="s">
        <v>201</v>
      </c>
      <c r="C31" s="64">
        <v>0</v>
      </c>
      <c r="D31" s="65">
        <v>0</v>
      </c>
      <c r="E31" s="132">
        <f t="shared" si="4"/>
        <v>0</v>
      </c>
      <c r="F31" s="64"/>
      <c r="G31" s="65"/>
      <c r="H31" s="132">
        <f t="shared" si="5"/>
        <v>0</v>
      </c>
      <c r="I31" s="43">
        <f t="shared" si="0"/>
        <v>0</v>
      </c>
      <c r="J31" s="44">
        <f t="shared" si="1"/>
        <v>0</v>
      </c>
      <c r="K31" s="64"/>
      <c r="L31" s="65"/>
      <c r="M31" s="132">
        <f t="shared" si="6"/>
        <v>0</v>
      </c>
      <c r="N31" s="43">
        <f t="shared" si="2"/>
        <v>0</v>
      </c>
      <c r="O31" s="44">
        <f t="shared" si="3"/>
        <v>0</v>
      </c>
      <c r="P31" s="159"/>
      <c r="Q31" s="159"/>
    </row>
    <row r="32" spans="1:17" ht="23.25" customHeight="1">
      <c r="A32" s="37">
        <v>13</v>
      </c>
      <c r="B32" s="182" t="s">
        <v>202</v>
      </c>
      <c r="C32" s="64">
        <v>0</v>
      </c>
      <c r="D32" s="65">
        <v>0</v>
      </c>
      <c r="E32" s="132">
        <f t="shared" si="4"/>
        <v>0</v>
      </c>
      <c r="F32" s="64"/>
      <c r="G32" s="65"/>
      <c r="H32" s="132">
        <f t="shared" si="5"/>
        <v>0</v>
      </c>
      <c r="I32" s="43">
        <f t="shared" si="0"/>
        <v>0</v>
      </c>
      <c r="J32" s="44">
        <f t="shared" si="1"/>
        <v>0</v>
      </c>
      <c r="K32" s="64"/>
      <c r="L32" s="65"/>
      <c r="M32" s="132">
        <f t="shared" si="6"/>
        <v>0</v>
      </c>
      <c r="N32" s="43">
        <f t="shared" si="2"/>
        <v>0</v>
      </c>
      <c r="O32" s="44">
        <f t="shared" si="3"/>
        <v>0</v>
      </c>
      <c r="P32" s="159"/>
      <c r="Q32" s="159"/>
    </row>
    <row r="33" spans="1:17" ht="23.25" customHeight="1">
      <c r="A33" s="37">
        <v>14</v>
      </c>
      <c r="B33" s="182" t="s">
        <v>203</v>
      </c>
      <c r="C33" s="64">
        <v>0</v>
      </c>
      <c r="D33" s="65">
        <v>7</v>
      </c>
      <c r="E33" s="132">
        <f t="shared" si="4"/>
        <v>0</v>
      </c>
      <c r="F33" s="64"/>
      <c r="G33" s="65">
        <v>6</v>
      </c>
      <c r="H33" s="132">
        <f t="shared" si="5"/>
        <v>0</v>
      </c>
      <c r="I33" s="43">
        <f aca="true" t="shared" si="7" ref="I33:I40">IF(C33=0,0,F33*100/C33)</f>
        <v>0</v>
      </c>
      <c r="J33" s="44">
        <f aca="true" t="shared" si="8" ref="J33:J40">IF(D33=0,0,G33*100/D33)</f>
        <v>85.71428571428571</v>
      </c>
      <c r="K33" s="64"/>
      <c r="L33" s="65"/>
      <c r="M33" s="132">
        <f t="shared" si="6"/>
        <v>0</v>
      </c>
      <c r="N33" s="43">
        <f aca="true" t="shared" si="9" ref="N33:N40">IF(F33=0,0,K33*100/F33)</f>
        <v>0</v>
      </c>
      <c r="O33" s="44">
        <f aca="true" t="shared" si="10" ref="O33:O40">IF(G33=0,0,L33*100/G33)</f>
        <v>0</v>
      </c>
      <c r="P33" s="159"/>
      <c r="Q33" s="159"/>
    </row>
    <row r="34" spans="1:17" ht="23.25" customHeight="1">
      <c r="A34" s="37">
        <v>15</v>
      </c>
      <c r="B34" s="182" t="s">
        <v>204</v>
      </c>
      <c r="C34" s="64">
        <v>0</v>
      </c>
      <c r="D34" s="65">
        <v>12</v>
      </c>
      <c r="E34" s="132">
        <f t="shared" si="4"/>
        <v>0</v>
      </c>
      <c r="F34" s="64"/>
      <c r="G34" s="65">
        <v>10</v>
      </c>
      <c r="H34" s="132">
        <f t="shared" si="5"/>
        <v>0</v>
      </c>
      <c r="I34" s="43">
        <f t="shared" si="7"/>
        <v>0</v>
      </c>
      <c r="J34" s="44">
        <f t="shared" si="8"/>
        <v>83.33333333333333</v>
      </c>
      <c r="K34" s="64"/>
      <c r="L34" s="65"/>
      <c r="M34" s="132">
        <f t="shared" si="6"/>
        <v>0</v>
      </c>
      <c r="N34" s="43">
        <f t="shared" si="9"/>
        <v>0</v>
      </c>
      <c r="O34" s="44">
        <f t="shared" si="10"/>
        <v>0</v>
      </c>
      <c r="P34" s="159"/>
      <c r="Q34" s="159"/>
    </row>
    <row r="35" spans="1:17" ht="23.25" customHeight="1">
      <c r="A35" s="37">
        <v>16</v>
      </c>
      <c r="B35" s="182" t="s">
        <v>205</v>
      </c>
      <c r="C35" s="64">
        <v>0</v>
      </c>
      <c r="D35" s="65">
        <v>77</v>
      </c>
      <c r="E35" s="132">
        <f t="shared" si="4"/>
        <v>0</v>
      </c>
      <c r="F35" s="64"/>
      <c r="G35" s="65">
        <v>55</v>
      </c>
      <c r="H35" s="132">
        <f t="shared" si="5"/>
        <v>0</v>
      </c>
      <c r="I35" s="43">
        <f t="shared" si="7"/>
        <v>0</v>
      </c>
      <c r="J35" s="44">
        <f t="shared" si="8"/>
        <v>71.42857142857143</v>
      </c>
      <c r="K35" s="64"/>
      <c r="L35" s="65"/>
      <c r="M35" s="132">
        <f t="shared" si="6"/>
        <v>0</v>
      </c>
      <c r="N35" s="43">
        <f t="shared" si="9"/>
        <v>0</v>
      </c>
      <c r="O35" s="44">
        <f t="shared" si="10"/>
        <v>0</v>
      </c>
      <c r="P35" s="159"/>
      <c r="Q35" s="159"/>
    </row>
    <row r="36" spans="1:17" ht="23.25" customHeight="1">
      <c r="A36" s="37">
        <v>17</v>
      </c>
      <c r="B36" s="182" t="s">
        <v>206</v>
      </c>
      <c r="C36" s="64">
        <v>0</v>
      </c>
      <c r="D36" s="65">
        <v>22</v>
      </c>
      <c r="E36" s="132">
        <f t="shared" si="4"/>
        <v>0</v>
      </c>
      <c r="F36" s="64"/>
      <c r="G36" s="65">
        <v>15</v>
      </c>
      <c r="H36" s="132">
        <f t="shared" si="5"/>
        <v>0</v>
      </c>
      <c r="I36" s="43">
        <f t="shared" si="7"/>
        <v>0</v>
      </c>
      <c r="J36" s="44">
        <f t="shared" si="8"/>
        <v>68.18181818181819</v>
      </c>
      <c r="K36" s="64"/>
      <c r="L36" s="65"/>
      <c r="M36" s="132">
        <f t="shared" si="6"/>
        <v>0</v>
      </c>
      <c r="N36" s="43">
        <f t="shared" si="9"/>
        <v>0</v>
      </c>
      <c r="O36" s="44">
        <f t="shared" si="10"/>
        <v>0</v>
      </c>
      <c r="P36" s="159"/>
      <c r="Q36" s="159"/>
    </row>
    <row r="37" spans="1:17" ht="23.25" customHeight="1">
      <c r="A37" s="37">
        <v>18</v>
      </c>
      <c r="B37" s="182" t="s">
        <v>207</v>
      </c>
      <c r="C37" s="64">
        <v>0</v>
      </c>
      <c r="D37" s="65">
        <v>1</v>
      </c>
      <c r="E37" s="132">
        <f t="shared" si="4"/>
        <v>0</v>
      </c>
      <c r="F37" s="64"/>
      <c r="G37" s="65"/>
      <c r="H37" s="132">
        <f t="shared" si="5"/>
        <v>0</v>
      </c>
      <c r="I37" s="43">
        <f t="shared" si="7"/>
        <v>0</v>
      </c>
      <c r="J37" s="44">
        <f t="shared" si="8"/>
        <v>0</v>
      </c>
      <c r="K37" s="64"/>
      <c r="L37" s="65"/>
      <c r="M37" s="132">
        <f t="shared" si="6"/>
        <v>0</v>
      </c>
      <c r="N37" s="43">
        <f t="shared" si="9"/>
        <v>0</v>
      </c>
      <c r="O37" s="44">
        <f t="shared" si="10"/>
        <v>0</v>
      </c>
      <c r="P37" s="159"/>
      <c r="Q37" s="159"/>
    </row>
    <row r="38" spans="1:17" ht="23.25" customHeight="1">
      <c r="A38" s="37">
        <v>19</v>
      </c>
      <c r="B38" s="182" t="s">
        <v>208</v>
      </c>
      <c r="C38" s="64">
        <v>0</v>
      </c>
      <c r="D38" s="65">
        <v>0</v>
      </c>
      <c r="E38" s="132">
        <f t="shared" si="4"/>
        <v>0</v>
      </c>
      <c r="F38" s="64"/>
      <c r="G38" s="65"/>
      <c r="H38" s="132">
        <f t="shared" si="5"/>
        <v>0</v>
      </c>
      <c r="I38" s="43">
        <f t="shared" si="7"/>
        <v>0</v>
      </c>
      <c r="J38" s="44">
        <f t="shared" si="8"/>
        <v>0</v>
      </c>
      <c r="K38" s="64"/>
      <c r="L38" s="65"/>
      <c r="M38" s="132">
        <f t="shared" si="6"/>
        <v>0</v>
      </c>
      <c r="N38" s="43">
        <f t="shared" si="9"/>
        <v>0</v>
      </c>
      <c r="O38" s="44">
        <f t="shared" si="10"/>
        <v>0</v>
      </c>
      <c r="P38" s="159"/>
      <c r="Q38" s="159"/>
    </row>
    <row r="39" spans="1:17" ht="23.25" customHeight="1">
      <c r="A39" s="37">
        <v>20</v>
      </c>
      <c r="B39" s="182" t="s">
        <v>209</v>
      </c>
      <c r="C39" s="64">
        <v>0</v>
      </c>
      <c r="D39" s="65">
        <v>4</v>
      </c>
      <c r="E39" s="132">
        <f t="shared" si="4"/>
        <v>0</v>
      </c>
      <c r="F39" s="64"/>
      <c r="G39" s="65">
        <v>2</v>
      </c>
      <c r="H39" s="132">
        <f t="shared" si="5"/>
        <v>0</v>
      </c>
      <c r="I39" s="43">
        <f t="shared" si="7"/>
        <v>0</v>
      </c>
      <c r="J39" s="44">
        <f t="shared" si="8"/>
        <v>50</v>
      </c>
      <c r="K39" s="64"/>
      <c r="L39" s="65"/>
      <c r="M39" s="132">
        <f t="shared" si="6"/>
        <v>0</v>
      </c>
      <c r="N39" s="43">
        <f t="shared" si="9"/>
        <v>0</v>
      </c>
      <c r="O39" s="44">
        <f t="shared" si="10"/>
        <v>0</v>
      </c>
      <c r="P39" s="159"/>
      <c r="Q39" s="159"/>
    </row>
    <row r="40" spans="1:17" ht="23.25" customHeight="1" thickBot="1">
      <c r="A40" s="185">
        <v>21</v>
      </c>
      <c r="B40" s="183" t="s">
        <v>165</v>
      </c>
      <c r="C40" s="64">
        <v>0</v>
      </c>
      <c r="D40" s="65">
        <v>69</v>
      </c>
      <c r="E40" s="132">
        <f t="shared" si="4"/>
        <v>0</v>
      </c>
      <c r="F40" s="64"/>
      <c r="G40" s="65">
        <v>38</v>
      </c>
      <c r="H40" s="132">
        <f t="shared" si="5"/>
        <v>0</v>
      </c>
      <c r="I40" s="43">
        <f t="shared" si="7"/>
        <v>0</v>
      </c>
      <c r="J40" s="44">
        <f t="shared" si="8"/>
        <v>55.072463768115945</v>
      </c>
      <c r="K40" s="64"/>
      <c r="L40" s="65"/>
      <c r="M40" s="132">
        <f t="shared" si="6"/>
        <v>0</v>
      </c>
      <c r="N40" s="43">
        <f t="shared" si="9"/>
        <v>0</v>
      </c>
      <c r="O40" s="44">
        <f t="shared" si="10"/>
        <v>0</v>
      </c>
      <c r="P40" s="159"/>
      <c r="Q40" s="159"/>
    </row>
    <row r="41" spans="1:17" ht="23.25" customHeight="1" thickBot="1">
      <c r="A41" s="38">
        <v>22</v>
      </c>
      <c r="B41" s="178" t="s">
        <v>166</v>
      </c>
      <c r="C41" s="172">
        <v>0</v>
      </c>
      <c r="D41" s="173">
        <v>250</v>
      </c>
      <c r="E41" s="174">
        <f>IF(C41=0,0,IF(D41=0,"-100,0",IF(D41*100/C41&lt;200,ROUND(D41*100/C41-100,1),ROUND(D41/C41,1)&amp;" р")))</f>
        <v>0</v>
      </c>
      <c r="F41" s="172">
        <v>0</v>
      </c>
      <c r="G41" s="173">
        <v>155</v>
      </c>
      <c r="H41" s="174">
        <f>IF(F41=0,0,IF(G41=0,"-100,0",IF(G41*100/F41&lt;200,ROUND(G41*100/F41-100,1),ROUND(G41/F41,1)&amp;" р")))</f>
        <v>0</v>
      </c>
      <c r="I41" s="39">
        <f>IF(C41=0,0,F41*100/C41)</f>
        <v>0</v>
      </c>
      <c r="J41" s="40">
        <f>IF(D41=0,0,G41*100/D41)</f>
        <v>62</v>
      </c>
      <c r="K41" s="172">
        <v>0</v>
      </c>
      <c r="L41" s="173">
        <v>0</v>
      </c>
      <c r="M41" s="174">
        <f>IF(K41=0,0,IF(L41=0,"-100,0",IF(L41*100/K41&lt;200,ROUND(L41*100/K41-100,1),ROUND(L41/K41,1)&amp;" р")))</f>
        <v>0</v>
      </c>
      <c r="N41" s="39">
        <f>IF(F41=0,0,K41*100/F41)</f>
        <v>0</v>
      </c>
      <c r="O41" s="40">
        <f>IF(G41=0,0,L41*100/G41)</f>
        <v>0</v>
      </c>
      <c r="P41" s="159"/>
      <c r="Q41" s="159"/>
    </row>
    <row r="42" spans="1:18" ht="20.25" customHeight="1">
      <c r="A42" s="157" t="s">
        <v>105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60"/>
      <c r="L42" s="159"/>
      <c r="M42" s="159"/>
      <c r="N42" s="159"/>
      <c r="O42" s="159"/>
      <c r="P42" s="159"/>
      <c r="Q42" s="159"/>
      <c r="R42" s="159"/>
    </row>
    <row r="43" spans="1:18" ht="8.25" customHeight="1" thickBo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</row>
    <row r="44" spans="1:17" ht="18" customHeight="1" thickBot="1">
      <c r="A44" s="229" t="s">
        <v>17</v>
      </c>
      <c r="B44" s="232" t="s">
        <v>18</v>
      </c>
      <c r="C44" s="233" t="s">
        <v>89</v>
      </c>
      <c r="D44" s="233"/>
      <c r="E44" s="233"/>
      <c r="F44" s="234" t="s">
        <v>13</v>
      </c>
      <c r="G44" s="234"/>
      <c r="H44" s="256" t="s">
        <v>107</v>
      </c>
      <c r="I44" s="257"/>
      <c r="J44" s="257"/>
      <c r="K44" s="257"/>
      <c r="L44" s="257"/>
      <c r="M44" s="257"/>
      <c r="N44" s="257"/>
      <c r="O44" s="258"/>
      <c r="P44" s="159"/>
      <c r="Q44" s="159"/>
    </row>
    <row r="45" spans="1:17" ht="54.75" customHeight="1" thickBot="1">
      <c r="A45" s="230"/>
      <c r="B45" s="232"/>
      <c r="C45" s="233"/>
      <c r="D45" s="233"/>
      <c r="E45" s="233"/>
      <c r="F45" s="234"/>
      <c r="G45" s="234"/>
      <c r="H45" s="278" t="s">
        <v>125</v>
      </c>
      <c r="I45" s="278"/>
      <c r="J45" s="277" t="s">
        <v>13</v>
      </c>
      <c r="K45" s="277"/>
      <c r="L45" s="278" t="s">
        <v>126</v>
      </c>
      <c r="M45" s="278"/>
      <c r="N45" s="277" t="s">
        <v>13</v>
      </c>
      <c r="O45" s="277"/>
      <c r="P45" s="159"/>
      <c r="Q45" s="159"/>
    </row>
    <row r="46" spans="1:17" ht="16.5" thickBot="1">
      <c r="A46" s="231"/>
      <c r="B46" s="232"/>
      <c r="C46" s="161">
        <f>C19</f>
        <v>2012</v>
      </c>
      <c r="D46" s="162">
        <f>D19</f>
        <v>2013</v>
      </c>
      <c r="E46" s="163" t="s">
        <v>14</v>
      </c>
      <c r="F46" s="161">
        <f>C46</f>
        <v>2012</v>
      </c>
      <c r="G46" s="164">
        <f>D46</f>
        <v>2013</v>
      </c>
      <c r="H46" s="161">
        <f aca="true" t="shared" si="11" ref="H46:O46">F46</f>
        <v>2012</v>
      </c>
      <c r="I46" s="162">
        <f t="shared" si="11"/>
        <v>2013</v>
      </c>
      <c r="J46" s="161">
        <f t="shared" si="11"/>
        <v>2012</v>
      </c>
      <c r="K46" s="164">
        <f t="shared" si="11"/>
        <v>2013</v>
      </c>
      <c r="L46" s="161">
        <f t="shared" si="11"/>
        <v>2012</v>
      </c>
      <c r="M46" s="162">
        <f t="shared" si="11"/>
        <v>2013</v>
      </c>
      <c r="N46" s="161">
        <f t="shared" si="11"/>
        <v>2012</v>
      </c>
      <c r="O46" s="164">
        <f t="shared" si="11"/>
        <v>2013</v>
      </c>
      <c r="P46" s="159"/>
      <c r="Q46" s="159"/>
    </row>
    <row r="47" spans="1:17" ht="23.25" customHeight="1">
      <c r="A47" s="184">
        <v>1</v>
      </c>
      <c r="B47" s="181" t="s">
        <v>190</v>
      </c>
      <c r="C47" s="129"/>
      <c r="D47" s="130"/>
      <c r="E47" s="131">
        <f>IF(C47=0,0,IF(D47=0,"-100,0",IF(D47*100/C47&lt;200,ROUND(D47*100/C47-100,1),ROUND(D47/C47,1)&amp;" р")))</f>
        <v>0</v>
      </c>
      <c r="F47" s="127">
        <f aca="true" t="shared" si="12" ref="F47:F68">IF(F20=0,0,C47*100/F20)</f>
        <v>0</v>
      </c>
      <c r="G47" s="128">
        <f aca="true" t="shared" si="13" ref="G47:G68">IF(G20=0,0,D47*100/G20)</f>
        <v>0</v>
      </c>
      <c r="H47" s="129"/>
      <c r="I47" s="175"/>
      <c r="J47" s="127">
        <f aca="true" t="shared" si="14" ref="J47:J55">IF(C47=0,0,H47*100/C47)</f>
        <v>0</v>
      </c>
      <c r="K47" s="128">
        <f aca="true" t="shared" si="15" ref="K47:K55">IF(D47=0,0,I47*100/D47)</f>
        <v>0</v>
      </c>
      <c r="L47" s="129"/>
      <c r="M47" s="175"/>
      <c r="N47" s="127">
        <f aca="true" t="shared" si="16" ref="N47:N55">IF(C47=0,0,L47*100/C47)</f>
        <v>0</v>
      </c>
      <c r="O47" s="128">
        <f aca="true" t="shared" si="17" ref="O47:O55">IF(D47=0,0,M47*100/D47)</f>
        <v>0</v>
      </c>
      <c r="P47" s="159"/>
      <c r="Q47" s="159"/>
    </row>
    <row r="48" spans="1:17" ht="23.25" customHeight="1">
      <c r="A48" s="37">
        <v>2</v>
      </c>
      <c r="B48" s="182" t="s">
        <v>191</v>
      </c>
      <c r="C48" s="64"/>
      <c r="D48" s="65">
        <v>1</v>
      </c>
      <c r="E48" s="132">
        <f>IF(C48=0,0,IF(D48=0,"-100,0",IF(D48*100/C48&lt;200,ROUND(D48*100/C48-100,1),ROUND(D48/C48,1)&amp;" р")))</f>
        <v>0</v>
      </c>
      <c r="F48" s="43">
        <f t="shared" si="12"/>
        <v>0</v>
      </c>
      <c r="G48" s="44">
        <f t="shared" si="13"/>
        <v>50</v>
      </c>
      <c r="H48" s="64"/>
      <c r="I48" s="176"/>
      <c r="J48" s="43">
        <f t="shared" si="14"/>
        <v>0</v>
      </c>
      <c r="K48" s="44">
        <f t="shared" si="15"/>
        <v>0</v>
      </c>
      <c r="L48" s="64"/>
      <c r="M48" s="176"/>
      <c r="N48" s="43">
        <f t="shared" si="16"/>
        <v>0</v>
      </c>
      <c r="O48" s="44">
        <f t="shared" si="17"/>
        <v>0</v>
      </c>
      <c r="P48" s="159"/>
      <c r="Q48" s="159"/>
    </row>
    <row r="49" spans="1:17" ht="23.25" customHeight="1">
      <c r="A49" s="37">
        <v>3</v>
      </c>
      <c r="B49" s="182" t="s">
        <v>192</v>
      </c>
      <c r="C49" s="64"/>
      <c r="D49" s="65"/>
      <c r="E49" s="132">
        <f aca="true" t="shared" si="18" ref="E49:E67">IF(C49=0,0,IF(D49=0,"-100,0",IF(D49*100/C49&lt;200,ROUND(D49*100/C49-100,1),ROUND(D49/C49,1)&amp;" р")))</f>
        <v>0</v>
      </c>
      <c r="F49" s="43">
        <f t="shared" si="12"/>
        <v>0</v>
      </c>
      <c r="G49" s="44">
        <f t="shared" si="13"/>
        <v>0</v>
      </c>
      <c r="H49" s="64"/>
      <c r="I49" s="176"/>
      <c r="J49" s="43">
        <f t="shared" si="14"/>
        <v>0</v>
      </c>
      <c r="K49" s="44">
        <f t="shared" si="15"/>
        <v>0</v>
      </c>
      <c r="L49" s="64"/>
      <c r="M49" s="176"/>
      <c r="N49" s="43">
        <f t="shared" si="16"/>
        <v>0</v>
      </c>
      <c r="O49" s="44">
        <f t="shared" si="17"/>
        <v>0</v>
      </c>
      <c r="P49" s="159"/>
      <c r="Q49" s="159"/>
    </row>
    <row r="50" spans="1:17" ht="23.25" customHeight="1">
      <c r="A50" s="37">
        <v>4</v>
      </c>
      <c r="B50" s="182" t="s">
        <v>193</v>
      </c>
      <c r="C50" s="64"/>
      <c r="D50" s="65"/>
      <c r="E50" s="132">
        <f t="shared" si="18"/>
        <v>0</v>
      </c>
      <c r="F50" s="43">
        <f t="shared" si="12"/>
        <v>0</v>
      </c>
      <c r="G50" s="44">
        <f t="shared" si="13"/>
        <v>0</v>
      </c>
      <c r="H50" s="64"/>
      <c r="I50" s="176"/>
      <c r="J50" s="43">
        <f t="shared" si="14"/>
        <v>0</v>
      </c>
      <c r="K50" s="44">
        <f t="shared" si="15"/>
        <v>0</v>
      </c>
      <c r="L50" s="64"/>
      <c r="M50" s="176"/>
      <c r="N50" s="43">
        <f t="shared" si="16"/>
        <v>0</v>
      </c>
      <c r="O50" s="44">
        <f t="shared" si="17"/>
        <v>0</v>
      </c>
      <c r="P50" s="159"/>
      <c r="Q50" s="159"/>
    </row>
    <row r="51" spans="1:17" ht="23.25" customHeight="1">
      <c r="A51" s="37">
        <v>5</v>
      </c>
      <c r="B51" s="182" t="s">
        <v>194</v>
      </c>
      <c r="C51" s="64"/>
      <c r="D51" s="65"/>
      <c r="E51" s="132">
        <f t="shared" si="18"/>
        <v>0</v>
      </c>
      <c r="F51" s="43">
        <f t="shared" si="12"/>
        <v>0</v>
      </c>
      <c r="G51" s="44">
        <f t="shared" si="13"/>
        <v>0</v>
      </c>
      <c r="H51" s="64"/>
      <c r="I51" s="176"/>
      <c r="J51" s="43">
        <f t="shared" si="14"/>
        <v>0</v>
      </c>
      <c r="K51" s="44">
        <f t="shared" si="15"/>
        <v>0</v>
      </c>
      <c r="L51" s="64"/>
      <c r="M51" s="176"/>
      <c r="N51" s="43">
        <f t="shared" si="16"/>
        <v>0</v>
      </c>
      <c r="O51" s="44">
        <f t="shared" si="17"/>
        <v>0</v>
      </c>
      <c r="P51" s="159"/>
      <c r="Q51" s="159"/>
    </row>
    <row r="52" spans="1:17" ht="23.25" customHeight="1">
      <c r="A52" s="37">
        <v>6</v>
      </c>
      <c r="B52" s="182" t="s">
        <v>195</v>
      </c>
      <c r="C52" s="64"/>
      <c r="D52" s="65"/>
      <c r="E52" s="132">
        <f t="shared" si="18"/>
        <v>0</v>
      </c>
      <c r="F52" s="43">
        <f t="shared" si="12"/>
        <v>0</v>
      </c>
      <c r="G52" s="44">
        <f t="shared" si="13"/>
        <v>0</v>
      </c>
      <c r="H52" s="64"/>
      <c r="I52" s="176"/>
      <c r="J52" s="43">
        <f t="shared" si="14"/>
        <v>0</v>
      </c>
      <c r="K52" s="44">
        <f t="shared" si="15"/>
        <v>0</v>
      </c>
      <c r="L52" s="64"/>
      <c r="M52" s="176"/>
      <c r="N52" s="43">
        <f t="shared" si="16"/>
        <v>0</v>
      </c>
      <c r="O52" s="44">
        <f t="shared" si="17"/>
        <v>0</v>
      </c>
      <c r="P52" s="159"/>
      <c r="Q52" s="159"/>
    </row>
    <row r="53" spans="1:17" ht="23.25" customHeight="1">
      <c r="A53" s="37">
        <v>7</v>
      </c>
      <c r="B53" s="182" t="s">
        <v>196</v>
      </c>
      <c r="C53" s="64"/>
      <c r="D53" s="65"/>
      <c r="E53" s="132">
        <f t="shared" si="18"/>
        <v>0</v>
      </c>
      <c r="F53" s="43">
        <f t="shared" si="12"/>
        <v>0</v>
      </c>
      <c r="G53" s="44">
        <f t="shared" si="13"/>
        <v>0</v>
      </c>
      <c r="H53" s="64"/>
      <c r="I53" s="176"/>
      <c r="J53" s="43">
        <f t="shared" si="14"/>
        <v>0</v>
      </c>
      <c r="K53" s="44">
        <f t="shared" si="15"/>
        <v>0</v>
      </c>
      <c r="L53" s="64"/>
      <c r="M53" s="176"/>
      <c r="N53" s="43">
        <f t="shared" si="16"/>
        <v>0</v>
      </c>
      <c r="O53" s="44">
        <f t="shared" si="17"/>
        <v>0</v>
      </c>
      <c r="P53" s="159"/>
      <c r="Q53" s="159"/>
    </row>
    <row r="54" spans="1:17" ht="23.25" customHeight="1">
      <c r="A54" s="37">
        <v>8</v>
      </c>
      <c r="B54" s="182" t="s">
        <v>197</v>
      </c>
      <c r="C54" s="64"/>
      <c r="D54" s="65"/>
      <c r="E54" s="132">
        <f t="shared" si="18"/>
        <v>0</v>
      </c>
      <c r="F54" s="43">
        <f t="shared" si="12"/>
        <v>0</v>
      </c>
      <c r="G54" s="44">
        <f t="shared" si="13"/>
        <v>0</v>
      </c>
      <c r="H54" s="64"/>
      <c r="I54" s="176"/>
      <c r="J54" s="43">
        <f t="shared" si="14"/>
        <v>0</v>
      </c>
      <c r="K54" s="44">
        <f t="shared" si="15"/>
        <v>0</v>
      </c>
      <c r="L54" s="64"/>
      <c r="M54" s="176"/>
      <c r="N54" s="43">
        <f t="shared" si="16"/>
        <v>0</v>
      </c>
      <c r="O54" s="44">
        <f t="shared" si="17"/>
        <v>0</v>
      </c>
      <c r="P54" s="159"/>
      <c r="Q54" s="159"/>
    </row>
    <row r="55" spans="1:17" ht="23.25" customHeight="1">
      <c r="A55" s="37">
        <v>9</v>
      </c>
      <c r="B55" s="182" t="s">
        <v>198</v>
      </c>
      <c r="C55" s="64"/>
      <c r="D55" s="65"/>
      <c r="E55" s="132">
        <f t="shared" si="18"/>
        <v>0</v>
      </c>
      <c r="F55" s="43">
        <f t="shared" si="12"/>
        <v>0</v>
      </c>
      <c r="G55" s="44">
        <f t="shared" si="13"/>
        <v>0</v>
      </c>
      <c r="H55" s="64"/>
      <c r="I55" s="176"/>
      <c r="J55" s="43">
        <f t="shared" si="14"/>
        <v>0</v>
      </c>
      <c r="K55" s="44">
        <f t="shared" si="15"/>
        <v>0</v>
      </c>
      <c r="L55" s="64"/>
      <c r="M55" s="176"/>
      <c r="N55" s="43">
        <f t="shared" si="16"/>
        <v>0</v>
      </c>
      <c r="O55" s="44">
        <f t="shared" si="17"/>
        <v>0</v>
      </c>
      <c r="P55" s="159"/>
      <c r="Q55" s="159"/>
    </row>
    <row r="56" spans="1:17" ht="23.25" customHeight="1">
      <c r="A56" s="37">
        <v>10</v>
      </c>
      <c r="B56" s="182" t="s">
        <v>199</v>
      </c>
      <c r="C56" s="64"/>
      <c r="D56" s="65"/>
      <c r="E56" s="132">
        <f t="shared" si="18"/>
        <v>0</v>
      </c>
      <c r="F56" s="43">
        <f t="shared" si="12"/>
        <v>0</v>
      </c>
      <c r="G56" s="44">
        <f t="shared" si="13"/>
        <v>0</v>
      </c>
      <c r="H56" s="64"/>
      <c r="I56" s="176"/>
      <c r="J56" s="43">
        <f aca="true" t="shared" si="19" ref="J56:J67">IF(C56=0,0,H56*100/C56)</f>
        <v>0</v>
      </c>
      <c r="K56" s="44">
        <f aca="true" t="shared" si="20" ref="K56:K67">IF(D56=0,0,I56*100/D56)</f>
        <v>0</v>
      </c>
      <c r="L56" s="64"/>
      <c r="M56" s="176"/>
      <c r="N56" s="43">
        <f aca="true" t="shared" si="21" ref="N56:N67">IF(C56=0,0,L56*100/C56)</f>
        <v>0</v>
      </c>
      <c r="O56" s="44">
        <f aca="true" t="shared" si="22" ref="O56:O67">IF(D56=0,0,M56*100/D56)</f>
        <v>0</v>
      </c>
      <c r="P56" s="159"/>
      <c r="Q56" s="159"/>
    </row>
    <row r="57" spans="1:17" ht="23.25" customHeight="1">
      <c r="A57" s="37">
        <v>11</v>
      </c>
      <c r="B57" s="182" t="s">
        <v>200</v>
      </c>
      <c r="C57" s="64"/>
      <c r="D57" s="65"/>
      <c r="E57" s="132">
        <f t="shared" si="18"/>
        <v>0</v>
      </c>
      <c r="F57" s="43">
        <f t="shared" si="12"/>
        <v>0</v>
      </c>
      <c r="G57" s="44">
        <f t="shared" si="13"/>
        <v>0</v>
      </c>
      <c r="H57" s="64"/>
      <c r="I57" s="176"/>
      <c r="J57" s="43">
        <f t="shared" si="19"/>
        <v>0</v>
      </c>
      <c r="K57" s="44">
        <f t="shared" si="20"/>
        <v>0</v>
      </c>
      <c r="L57" s="64"/>
      <c r="M57" s="176"/>
      <c r="N57" s="43">
        <f t="shared" si="21"/>
        <v>0</v>
      </c>
      <c r="O57" s="44">
        <f t="shared" si="22"/>
        <v>0</v>
      </c>
      <c r="P57" s="159"/>
      <c r="Q57" s="159"/>
    </row>
    <row r="58" spans="1:17" ht="23.25" customHeight="1">
      <c r="A58" s="37">
        <v>12</v>
      </c>
      <c r="B58" s="182" t="s">
        <v>201</v>
      </c>
      <c r="C58" s="64"/>
      <c r="D58" s="65"/>
      <c r="E58" s="132">
        <f t="shared" si="18"/>
        <v>0</v>
      </c>
      <c r="F58" s="43">
        <f t="shared" si="12"/>
        <v>0</v>
      </c>
      <c r="G58" s="44">
        <f t="shared" si="13"/>
        <v>0</v>
      </c>
      <c r="H58" s="64"/>
      <c r="I58" s="176"/>
      <c r="J58" s="43">
        <f t="shared" si="19"/>
        <v>0</v>
      </c>
      <c r="K58" s="44">
        <f t="shared" si="20"/>
        <v>0</v>
      </c>
      <c r="L58" s="64"/>
      <c r="M58" s="176"/>
      <c r="N58" s="43">
        <f t="shared" si="21"/>
        <v>0</v>
      </c>
      <c r="O58" s="44">
        <f t="shared" si="22"/>
        <v>0</v>
      </c>
      <c r="P58" s="159"/>
      <c r="Q58" s="159"/>
    </row>
    <row r="59" spans="1:17" ht="23.25" customHeight="1">
      <c r="A59" s="37">
        <v>13</v>
      </c>
      <c r="B59" s="182" t="s">
        <v>202</v>
      </c>
      <c r="C59" s="64"/>
      <c r="D59" s="65"/>
      <c r="E59" s="132">
        <f t="shared" si="18"/>
        <v>0</v>
      </c>
      <c r="F59" s="43">
        <f t="shared" si="12"/>
        <v>0</v>
      </c>
      <c r="G59" s="44">
        <f t="shared" si="13"/>
        <v>0</v>
      </c>
      <c r="H59" s="64"/>
      <c r="I59" s="176"/>
      <c r="J59" s="43">
        <f t="shared" si="19"/>
        <v>0</v>
      </c>
      <c r="K59" s="44">
        <f t="shared" si="20"/>
        <v>0</v>
      </c>
      <c r="L59" s="64"/>
      <c r="M59" s="176"/>
      <c r="N59" s="43">
        <f t="shared" si="21"/>
        <v>0</v>
      </c>
      <c r="O59" s="44">
        <f t="shared" si="22"/>
        <v>0</v>
      </c>
      <c r="P59" s="159"/>
      <c r="Q59" s="159"/>
    </row>
    <row r="60" spans="1:17" ht="23.25" customHeight="1">
      <c r="A60" s="37">
        <v>14</v>
      </c>
      <c r="B60" s="182" t="s">
        <v>203</v>
      </c>
      <c r="C60" s="64"/>
      <c r="D60" s="65">
        <v>1</v>
      </c>
      <c r="E60" s="132">
        <f t="shared" si="18"/>
        <v>0</v>
      </c>
      <c r="F60" s="43">
        <f t="shared" si="12"/>
        <v>0</v>
      </c>
      <c r="G60" s="44">
        <f t="shared" si="13"/>
        <v>16.666666666666668</v>
      </c>
      <c r="H60" s="64"/>
      <c r="I60" s="176"/>
      <c r="J60" s="43">
        <f t="shared" si="19"/>
        <v>0</v>
      </c>
      <c r="K60" s="44">
        <f t="shared" si="20"/>
        <v>0</v>
      </c>
      <c r="L60" s="64"/>
      <c r="M60" s="176">
        <v>1</v>
      </c>
      <c r="N60" s="43">
        <f t="shared" si="21"/>
        <v>0</v>
      </c>
      <c r="O60" s="44">
        <f t="shared" si="22"/>
        <v>100</v>
      </c>
      <c r="P60" s="159"/>
      <c r="Q60" s="159"/>
    </row>
    <row r="61" spans="1:17" ht="23.25" customHeight="1">
      <c r="A61" s="37">
        <v>15</v>
      </c>
      <c r="B61" s="182" t="s">
        <v>204</v>
      </c>
      <c r="C61" s="64"/>
      <c r="D61" s="65"/>
      <c r="E61" s="132">
        <f t="shared" si="18"/>
        <v>0</v>
      </c>
      <c r="F61" s="43">
        <f t="shared" si="12"/>
        <v>0</v>
      </c>
      <c r="G61" s="44">
        <f t="shared" si="13"/>
        <v>0</v>
      </c>
      <c r="H61" s="64"/>
      <c r="I61" s="176"/>
      <c r="J61" s="43">
        <f t="shared" si="19"/>
        <v>0</v>
      </c>
      <c r="K61" s="44">
        <f t="shared" si="20"/>
        <v>0</v>
      </c>
      <c r="L61" s="64"/>
      <c r="M61" s="176"/>
      <c r="N61" s="43">
        <f t="shared" si="21"/>
        <v>0</v>
      </c>
      <c r="O61" s="44">
        <f t="shared" si="22"/>
        <v>0</v>
      </c>
      <c r="P61" s="159"/>
      <c r="Q61" s="159"/>
    </row>
    <row r="62" spans="1:17" ht="23.25" customHeight="1">
      <c r="A62" s="37">
        <v>16</v>
      </c>
      <c r="B62" s="182" t="s">
        <v>205</v>
      </c>
      <c r="C62" s="64"/>
      <c r="D62" s="65">
        <v>6</v>
      </c>
      <c r="E62" s="132">
        <f t="shared" si="18"/>
        <v>0</v>
      </c>
      <c r="F62" s="43">
        <f t="shared" si="12"/>
        <v>0</v>
      </c>
      <c r="G62" s="44">
        <f t="shared" si="13"/>
        <v>10.909090909090908</v>
      </c>
      <c r="H62" s="64"/>
      <c r="I62" s="176"/>
      <c r="J62" s="43">
        <f t="shared" si="19"/>
        <v>0</v>
      </c>
      <c r="K62" s="44">
        <f t="shared" si="20"/>
        <v>0</v>
      </c>
      <c r="L62" s="64"/>
      <c r="M62" s="176">
        <v>5</v>
      </c>
      <c r="N62" s="43">
        <f t="shared" si="21"/>
        <v>0</v>
      </c>
      <c r="O62" s="44">
        <f t="shared" si="22"/>
        <v>83.33333333333333</v>
      </c>
      <c r="P62" s="159"/>
      <c r="Q62" s="159"/>
    </row>
    <row r="63" spans="1:17" ht="23.25" customHeight="1">
      <c r="A63" s="37">
        <v>17</v>
      </c>
      <c r="B63" s="182" t="s">
        <v>206</v>
      </c>
      <c r="C63" s="64"/>
      <c r="D63" s="65"/>
      <c r="E63" s="132">
        <f t="shared" si="18"/>
        <v>0</v>
      </c>
      <c r="F63" s="43">
        <f t="shared" si="12"/>
        <v>0</v>
      </c>
      <c r="G63" s="44">
        <f t="shared" si="13"/>
        <v>0</v>
      </c>
      <c r="H63" s="64"/>
      <c r="I63" s="176"/>
      <c r="J63" s="43">
        <f t="shared" si="19"/>
        <v>0</v>
      </c>
      <c r="K63" s="44">
        <f t="shared" si="20"/>
        <v>0</v>
      </c>
      <c r="L63" s="64"/>
      <c r="M63" s="176"/>
      <c r="N63" s="43">
        <f t="shared" si="21"/>
        <v>0</v>
      </c>
      <c r="O63" s="44">
        <f t="shared" si="22"/>
        <v>0</v>
      </c>
      <c r="P63" s="159"/>
      <c r="Q63" s="159"/>
    </row>
    <row r="64" spans="1:17" ht="23.25" customHeight="1">
      <c r="A64" s="37">
        <v>18</v>
      </c>
      <c r="B64" s="182" t="s">
        <v>207</v>
      </c>
      <c r="C64" s="64"/>
      <c r="D64" s="65"/>
      <c r="E64" s="132">
        <f t="shared" si="18"/>
        <v>0</v>
      </c>
      <c r="F64" s="43">
        <f t="shared" si="12"/>
        <v>0</v>
      </c>
      <c r="G64" s="44">
        <f t="shared" si="13"/>
        <v>0</v>
      </c>
      <c r="H64" s="64"/>
      <c r="I64" s="176"/>
      <c r="J64" s="43">
        <f t="shared" si="19"/>
        <v>0</v>
      </c>
      <c r="K64" s="44">
        <f t="shared" si="20"/>
        <v>0</v>
      </c>
      <c r="L64" s="64"/>
      <c r="M64" s="176"/>
      <c r="N64" s="43">
        <f t="shared" si="21"/>
        <v>0</v>
      </c>
      <c r="O64" s="44">
        <f t="shared" si="22"/>
        <v>0</v>
      </c>
      <c r="P64" s="159"/>
      <c r="Q64" s="159"/>
    </row>
    <row r="65" spans="1:17" ht="23.25" customHeight="1">
      <c r="A65" s="37">
        <v>19</v>
      </c>
      <c r="B65" s="182" t="s">
        <v>208</v>
      </c>
      <c r="C65" s="64"/>
      <c r="D65" s="65"/>
      <c r="E65" s="132">
        <f t="shared" si="18"/>
        <v>0</v>
      </c>
      <c r="F65" s="43">
        <f t="shared" si="12"/>
        <v>0</v>
      </c>
      <c r="G65" s="44">
        <f t="shared" si="13"/>
        <v>0</v>
      </c>
      <c r="H65" s="64"/>
      <c r="I65" s="176"/>
      <c r="J65" s="43">
        <f t="shared" si="19"/>
        <v>0</v>
      </c>
      <c r="K65" s="44">
        <f t="shared" si="20"/>
        <v>0</v>
      </c>
      <c r="L65" s="64"/>
      <c r="M65" s="176"/>
      <c r="N65" s="43">
        <f t="shared" si="21"/>
        <v>0</v>
      </c>
      <c r="O65" s="44">
        <f t="shared" si="22"/>
        <v>0</v>
      </c>
      <c r="P65" s="159"/>
      <c r="Q65" s="159"/>
    </row>
    <row r="66" spans="1:17" ht="23.25" customHeight="1">
      <c r="A66" s="37">
        <v>20</v>
      </c>
      <c r="B66" s="182" t="s">
        <v>209</v>
      </c>
      <c r="C66" s="64"/>
      <c r="D66" s="65">
        <v>1</v>
      </c>
      <c r="E66" s="132">
        <f t="shared" si="18"/>
        <v>0</v>
      </c>
      <c r="F66" s="43">
        <f t="shared" si="12"/>
        <v>0</v>
      </c>
      <c r="G66" s="44">
        <f t="shared" si="13"/>
        <v>50</v>
      </c>
      <c r="H66" s="64"/>
      <c r="I66" s="176"/>
      <c r="J66" s="43">
        <f t="shared" si="19"/>
        <v>0</v>
      </c>
      <c r="K66" s="44">
        <f t="shared" si="20"/>
        <v>0</v>
      </c>
      <c r="L66" s="64"/>
      <c r="M66" s="176"/>
      <c r="N66" s="43">
        <f t="shared" si="21"/>
        <v>0</v>
      </c>
      <c r="O66" s="44">
        <f t="shared" si="22"/>
        <v>0</v>
      </c>
      <c r="P66" s="159"/>
      <c r="Q66" s="159"/>
    </row>
    <row r="67" spans="1:17" ht="23.25" customHeight="1" thickBot="1">
      <c r="A67" s="185">
        <v>21</v>
      </c>
      <c r="B67" s="183" t="s">
        <v>165</v>
      </c>
      <c r="C67" s="64"/>
      <c r="D67" s="65">
        <v>6</v>
      </c>
      <c r="E67" s="132">
        <f t="shared" si="18"/>
        <v>0</v>
      </c>
      <c r="F67" s="43">
        <f t="shared" si="12"/>
        <v>0</v>
      </c>
      <c r="G67" s="44">
        <f t="shared" si="13"/>
        <v>15.789473684210526</v>
      </c>
      <c r="H67" s="64"/>
      <c r="I67" s="176">
        <v>1</v>
      </c>
      <c r="J67" s="43">
        <f t="shared" si="19"/>
        <v>0</v>
      </c>
      <c r="K67" s="44">
        <f t="shared" si="20"/>
        <v>16.666666666666668</v>
      </c>
      <c r="L67" s="64"/>
      <c r="M67" s="176">
        <v>3</v>
      </c>
      <c r="N67" s="43">
        <f t="shared" si="21"/>
        <v>0</v>
      </c>
      <c r="O67" s="44">
        <f t="shared" si="22"/>
        <v>50</v>
      </c>
      <c r="P67" s="159"/>
      <c r="Q67" s="159"/>
    </row>
    <row r="68" spans="1:17" ht="23.25" customHeight="1" thickBot="1">
      <c r="A68" s="38">
        <v>22</v>
      </c>
      <c r="B68" s="178" t="s">
        <v>166</v>
      </c>
      <c r="C68" s="172">
        <v>0</v>
      </c>
      <c r="D68" s="173">
        <v>15</v>
      </c>
      <c r="E68" s="174">
        <f>IF(C68=0,0,IF(D68=0,"-100,0",IF(D68*100/C68&lt;200,ROUND(D68*100/C68-100,1),ROUND(D68/C68,1)&amp;" р")))</f>
        <v>0</v>
      </c>
      <c r="F68" s="39">
        <f t="shared" si="12"/>
        <v>0</v>
      </c>
      <c r="G68" s="40">
        <f t="shared" si="13"/>
        <v>9.67741935483871</v>
      </c>
      <c r="H68" s="172">
        <v>0</v>
      </c>
      <c r="I68" s="177">
        <v>1</v>
      </c>
      <c r="J68" s="39">
        <f>IF(C68=0,0,H68*100/C68)</f>
        <v>0</v>
      </c>
      <c r="K68" s="40">
        <f>IF(D68=0,0,I68*100/D68)</f>
        <v>6.666666666666667</v>
      </c>
      <c r="L68" s="172">
        <v>0</v>
      </c>
      <c r="M68" s="177">
        <v>9</v>
      </c>
      <c r="N68" s="39">
        <f>IF(C68=0,0,L68*100/C68)</f>
        <v>0</v>
      </c>
      <c r="O68" s="40">
        <f>IF(D68=0,0,M68*100/D68)</f>
        <v>60</v>
      </c>
      <c r="P68" s="159"/>
      <c r="Q68" s="159"/>
    </row>
    <row r="69" spans="1:18" ht="20.25" customHeight="1">
      <c r="A69" s="157" t="s">
        <v>120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60"/>
      <c r="L69" s="159"/>
      <c r="M69" s="159"/>
      <c r="N69" s="159"/>
      <c r="O69" s="159"/>
      <c r="P69" s="159"/>
      <c r="Q69" s="159"/>
      <c r="R69" s="159"/>
    </row>
    <row r="70" spans="1:18" ht="8.25" customHeight="1" thickBot="1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59"/>
      <c r="M70" s="159"/>
      <c r="N70" s="159"/>
      <c r="O70" s="159"/>
      <c r="P70" s="159"/>
      <c r="Q70" s="159"/>
      <c r="R70" s="159"/>
    </row>
    <row r="71" spans="1:17" ht="15.75" customHeight="1" thickBot="1">
      <c r="A71" s="229" t="s">
        <v>17</v>
      </c>
      <c r="B71" s="232" t="s">
        <v>18</v>
      </c>
      <c r="C71" s="233" t="s">
        <v>94</v>
      </c>
      <c r="D71" s="233"/>
      <c r="E71" s="233"/>
      <c r="F71" s="233" t="s">
        <v>42</v>
      </c>
      <c r="G71" s="233"/>
      <c r="H71" s="233"/>
      <c r="I71" s="237" t="s">
        <v>38</v>
      </c>
      <c r="J71" s="254"/>
      <c r="K71" s="238"/>
      <c r="L71" s="234" t="s">
        <v>13</v>
      </c>
      <c r="M71" s="234"/>
      <c r="N71" s="248" t="s">
        <v>44</v>
      </c>
      <c r="O71" s="249"/>
      <c r="P71" s="250"/>
      <c r="Q71" s="159"/>
    </row>
    <row r="72" spans="1:17" ht="54.75" customHeight="1" thickBot="1">
      <c r="A72" s="230"/>
      <c r="B72" s="232"/>
      <c r="C72" s="233"/>
      <c r="D72" s="233"/>
      <c r="E72" s="233"/>
      <c r="F72" s="233"/>
      <c r="G72" s="233"/>
      <c r="H72" s="233"/>
      <c r="I72" s="235" t="s">
        <v>43</v>
      </c>
      <c r="J72" s="255"/>
      <c r="K72" s="236"/>
      <c r="L72" s="234"/>
      <c r="M72" s="234"/>
      <c r="N72" s="251"/>
      <c r="O72" s="252"/>
      <c r="P72" s="253"/>
      <c r="Q72" s="159"/>
    </row>
    <row r="73" spans="1:17" ht="16.5" thickBot="1">
      <c r="A73" s="231"/>
      <c r="B73" s="232"/>
      <c r="C73" s="161">
        <f>C46</f>
        <v>2012</v>
      </c>
      <c r="D73" s="162">
        <f>D46</f>
        <v>2013</v>
      </c>
      <c r="E73" s="163" t="s">
        <v>14</v>
      </c>
      <c r="F73" s="161">
        <f>C73</f>
        <v>2012</v>
      </c>
      <c r="G73" s="162">
        <f>D73</f>
        <v>2013</v>
      </c>
      <c r="H73" s="163" t="s">
        <v>14</v>
      </c>
      <c r="I73" s="161">
        <f>F73</f>
        <v>2012</v>
      </c>
      <c r="J73" s="162">
        <f>G73</f>
        <v>2013</v>
      </c>
      <c r="K73" s="163" t="s">
        <v>14</v>
      </c>
      <c r="L73" s="161">
        <f>I73</f>
        <v>2012</v>
      </c>
      <c r="M73" s="164">
        <f>J73</f>
        <v>2013</v>
      </c>
      <c r="N73" s="161">
        <f>L73</f>
        <v>2012</v>
      </c>
      <c r="O73" s="162">
        <f>M73</f>
        <v>2013</v>
      </c>
      <c r="P73" s="163" t="s">
        <v>14</v>
      </c>
      <c r="Q73" s="159"/>
    </row>
    <row r="74" spans="1:17" ht="23.25" customHeight="1">
      <c r="A74" s="184">
        <v>1</v>
      </c>
      <c r="B74" s="181" t="s">
        <v>190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30">
        <v>7</v>
      </c>
      <c r="H74" s="131">
        <f>IF(F74=0,0,IF(G74=0,"-100,0",IF(G74*100/F74&lt;200,ROUND(G74*100/F74-100,1),ROUND(G74/F74,1)&amp;" р")))</f>
        <v>0</v>
      </c>
      <c r="I74" s="129"/>
      <c r="J74" s="130"/>
      <c r="K74" s="131">
        <f>IF(I74=0,0,IF(J74=0,"-100,0",IF(J74*100/I74&lt;200,ROUND(J74*100/I74-100,1),ROUND(J74/I74,1)&amp;" р")))</f>
        <v>0</v>
      </c>
      <c r="L74" s="41">
        <f aca="true" t="shared" si="23" ref="L74:M81">IF(F74=0,0,I74*100/F74)</f>
        <v>0</v>
      </c>
      <c r="M74" s="42">
        <f t="shared" si="23"/>
        <v>0</v>
      </c>
      <c r="N74" s="129"/>
      <c r="O74" s="130"/>
      <c r="P74" s="131">
        <f>IF(N74=0,0,IF(O74=0,"-100,0",IF(O74*100/N74&lt;200,ROUND(O74*100/N74-100,1),ROUND(O74/N74,1)&amp;" р")))</f>
        <v>0</v>
      </c>
      <c r="Q74" s="159"/>
    </row>
    <row r="75" spans="1:17" ht="23.25" customHeight="1">
      <c r="A75" s="37">
        <v>2</v>
      </c>
      <c r="B75" s="182" t="s">
        <v>191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65">
        <v>1</v>
      </c>
      <c r="H75" s="132">
        <f>IF(F75=0,0,IF(G75=0,"-100,0",IF(G75*100/F75&lt;200,ROUND(G75*100/F75-100,1),ROUND(G75/F75,1)&amp;" р")))</f>
        <v>0</v>
      </c>
      <c r="I75" s="64"/>
      <c r="J75" s="65"/>
      <c r="K75" s="132">
        <f>IF(I75=0,0,IF(J75=0,"-100,0",IF(J75*100/I75&lt;200,ROUND(J75*100/I75-100,1),ROUND(J75/I75,1)&amp;" р")))</f>
        <v>0</v>
      </c>
      <c r="L75" s="43">
        <f t="shared" si="23"/>
        <v>0</v>
      </c>
      <c r="M75" s="44">
        <f t="shared" si="23"/>
        <v>0</v>
      </c>
      <c r="N75" s="64"/>
      <c r="O75" s="65"/>
      <c r="P75" s="132">
        <f>IF(N75=0,0,IF(O75=0,"-100,0",IF(O75*100/N75&lt;200,ROUND(O75*100/N75-100,1),ROUND(O75/N75,1)&amp;" р")))</f>
        <v>0</v>
      </c>
      <c r="Q75" s="159"/>
    </row>
    <row r="76" spans="1:17" ht="23.25" customHeight="1">
      <c r="A76" s="37">
        <v>3</v>
      </c>
      <c r="B76" s="182" t="s">
        <v>192</v>
      </c>
      <c r="C76" s="64"/>
      <c r="D76" s="65"/>
      <c r="E76" s="132">
        <f aca="true" t="shared" si="24" ref="E76:E94">IF(C76=0,0,IF(D76=0,"-100,0",IF(D76*100/C76&lt;200,ROUND(D76*100/C76-100,1),ROUND(D76/C76,1)&amp;" р")))</f>
        <v>0</v>
      </c>
      <c r="F76" s="64"/>
      <c r="G76" s="65">
        <v>4</v>
      </c>
      <c r="H76" s="132">
        <f aca="true" t="shared" si="25" ref="H76:H94">IF(F76=0,0,IF(G76=0,"-100,0",IF(G76*100/F76&lt;200,ROUND(G76*100/F76-100,1),ROUND(G76/F76,1)&amp;" р")))</f>
        <v>0</v>
      </c>
      <c r="I76" s="64"/>
      <c r="J76" s="65"/>
      <c r="K76" s="132">
        <f aca="true" t="shared" si="26" ref="K76:K94">IF(I76=0,0,IF(J76=0,"-100,0",IF(J76*100/I76&lt;200,ROUND(J76*100/I76-100,1),ROUND(J76/I76,1)&amp;" р")))</f>
        <v>0</v>
      </c>
      <c r="L76" s="43">
        <f t="shared" si="23"/>
        <v>0</v>
      </c>
      <c r="M76" s="44">
        <f t="shared" si="23"/>
        <v>0</v>
      </c>
      <c r="N76" s="64"/>
      <c r="O76" s="65"/>
      <c r="P76" s="132">
        <f aca="true" t="shared" si="27" ref="P76:P94">IF(N76=0,0,IF(O76=0,"-100,0",IF(O76*100/N76&lt;200,ROUND(O76*100/N76-100,1),ROUND(O76/N76,1)&amp;" р")))</f>
        <v>0</v>
      </c>
      <c r="Q76" s="159"/>
    </row>
    <row r="77" spans="1:17" ht="23.25" customHeight="1">
      <c r="A77" s="37">
        <v>4</v>
      </c>
      <c r="B77" s="182" t="s">
        <v>193</v>
      </c>
      <c r="C77" s="64"/>
      <c r="D77" s="65"/>
      <c r="E77" s="132">
        <f t="shared" si="24"/>
        <v>0</v>
      </c>
      <c r="F77" s="64"/>
      <c r="G77" s="65">
        <v>7</v>
      </c>
      <c r="H77" s="132">
        <f t="shared" si="25"/>
        <v>0</v>
      </c>
      <c r="I77" s="64"/>
      <c r="J77" s="65"/>
      <c r="K77" s="132">
        <f t="shared" si="26"/>
        <v>0</v>
      </c>
      <c r="L77" s="43">
        <f t="shared" si="23"/>
        <v>0</v>
      </c>
      <c r="M77" s="44">
        <f t="shared" si="23"/>
        <v>0</v>
      </c>
      <c r="N77" s="64"/>
      <c r="O77" s="65"/>
      <c r="P77" s="132">
        <f t="shared" si="27"/>
        <v>0</v>
      </c>
      <c r="Q77" s="159"/>
    </row>
    <row r="78" spans="1:17" ht="23.25" customHeight="1">
      <c r="A78" s="37">
        <v>5</v>
      </c>
      <c r="B78" s="182" t="s">
        <v>194</v>
      </c>
      <c r="C78" s="64"/>
      <c r="D78" s="65"/>
      <c r="E78" s="132">
        <f t="shared" si="24"/>
        <v>0</v>
      </c>
      <c r="F78" s="64"/>
      <c r="G78" s="65"/>
      <c r="H78" s="132">
        <f t="shared" si="25"/>
        <v>0</v>
      </c>
      <c r="I78" s="64"/>
      <c r="J78" s="65"/>
      <c r="K78" s="132">
        <f t="shared" si="26"/>
        <v>0</v>
      </c>
      <c r="L78" s="43">
        <f t="shared" si="23"/>
        <v>0</v>
      </c>
      <c r="M78" s="44">
        <f t="shared" si="23"/>
        <v>0</v>
      </c>
      <c r="N78" s="64"/>
      <c r="O78" s="65"/>
      <c r="P78" s="132">
        <f t="shared" si="27"/>
        <v>0</v>
      </c>
      <c r="Q78" s="159"/>
    </row>
    <row r="79" spans="1:17" ht="23.25" customHeight="1">
      <c r="A79" s="37">
        <v>6</v>
      </c>
      <c r="B79" s="182" t="s">
        <v>195</v>
      </c>
      <c r="C79" s="64"/>
      <c r="D79" s="65"/>
      <c r="E79" s="132">
        <f t="shared" si="24"/>
        <v>0</v>
      </c>
      <c r="F79" s="64"/>
      <c r="G79" s="65">
        <v>4</v>
      </c>
      <c r="H79" s="132">
        <f t="shared" si="25"/>
        <v>0</v>
      </c>
      <c r="I79" s="64"/>
      <c r="J79" s="65"/>
      <c r="K79" s="132">
        <f t="shared" si="26"/>
        <v>0</v>
      </c>
      <c r="L79" s="43">
        <f t="shared" si="23"/>
        <v>0</v>
      </c>
      <c r="M79" s="44">
        <f t="shared" si="23"/>
        <v>0</v>
      </c>
      <c r="N79" s="64"/>
      <c r="O79" s="65"/>
      <c r="P79" s="132">
        <f t="shared" si="27"/>
        <v>0</v>
      </c>
      <c r="Q79" s="159"/>
    </row>
    <row r="80" spans="1:17" ht="23.25" customHeight="1">
      <c r="A80" s="37">
        <v>7</v>
      </c>
      <c r="B80" s="182" t="s">
        <v>196</v>
      </c>
      <c r="C80" s="64"/>
      <c r="D80" s="65"/>
      <c r="E80" s="132">
        <f t="shared" si="24"/>
        <v>0</v>
      </c>
      <c r="F80" s="64"/>
      <c r="G80" s="65"/>
      <c r="H80" s="132">
        <f t="shared" si="25"/>
        <v>0</v>
      </c>
      <c r="I80" s="64"/>
      <c r="J80" s="65"/>
      <c r="K80" s="132">
        <f t="shared" si="26"/>
        <v>0</v>
      </c>
      <c r="L80" s="43">
        <f t="shared" si="23"/>
        <v>0</v>
      </c>
      <c r="M80" s="44">
        <f t="shared" si="23"/>
        <v>0</v>
      </c>
      <c r="N80" s="64"/>
      <c r="O80" s="65"/>
      <c r="P80" s="132">
        <f t="shared" si="27"/>
        <v>0</v>
      </c>
      <c r="Q80" s="159"/>
    </row>
    <row r="81" spans="1:17" ht="23.25" customHeight="1">
      <c r="A81" s="37">
        <v>8</v>
      </c>
      <c r="B81" s="182" t="s">
        <v>197</v>
      </c>
      <c r="C81" s="64"/>
      <c r="D81" s="65"/>
      <c r="E81" s="132">
        <f t="shared" si="24"/>
        <v>0</v>
      </c>
      <c r="F81" s="64"/>
      <c r="G81" s="65"/>
      <c r="H81" s="132">
        <f t="shared" si="25"/>
        <v>0</v>
      </c>
      <c r="I81" s="64"/>
      <c r="J81" s="65"/>
      <c r="K81" s="132">
        <f t="shared" si="26"/>
        <v>0</v>
      </c>
      <c r="L81" s="43">
        <f t="shared" si="23"/>
        <v>0</v>
      </c>
      <c r="M81" s="44">
        <f t="shared" si="23"/>
        <v>0</v>
      </c>
      <c r="N81" s="64"/>
      <c r="O81" s="65"/>
      <c r="P81" s="132">
        <f t="shared" si="27"/>
        <v>0</v>
      </c>
      <c r="Q81" s="159"/>
    </row>
    <row r="82" spans="1:17" ht="23.25" customHeight="1">
      <c r="A82" s="37">
        <v>9</v>
      </c>
      <c r="B82" s="182" t="s">
        <v>198</v>
      </c>
      <c r="C82" s="64"/>
      <c r="D82" s="65"/>
      <c r="E82" s="132">
        <f t="shared" si="24"/>
        <v>0</v>
      </c>
      <c r="F82" s="64"/>
      <c r="G82" s="65">
        <v>5</v>
      </c>
      <c r="H82" s="132">
        <f t="shared" si="25"/>
        <v>0</v>
      </c>
      <c r="I82" s="64"/>
      <c r="J82" s="65">
        <v>1</v>
      </c>
      <c r="K82" s="132">
        <f t="shared" si="26"/>
        <v>0</v>
      </c>
      <c r="L82" s="43">
        <f aca="true" t="shared" si="28" ref="L82:L94">IF(F82=0,0,I82*100/F82)</f>
        <v>0</v>
      </c>
      <c r="M82" s="44">
        <f aca="true" t="shared" si="29" ref="M82:M94">IF(G82=0,0,J82*100/G82)</f>
        <v>20</v>
      </c>
      <c r="N82" s="64"/>
      <c r="O82" s="65"/>
      <c r="P82" s="132">
        <f t="shared" si="27"/>
        <v>0</v>
      </c>
      <c r="Q82" s="159"/>
    </row>
    <row r="83" spans="1:17" ht="23.25" customHeight="1">
      <c r="A83" s="37">
        <v>10</v>
      </c>
      <c r="B83" s="182" t="s">
        <v>199</v>
      </c>
      <c r="C83" s="64"/>
      <c r="D83" s="65"/>
      <c r="E83" s="132">
        <f t="shared" si="24"/>
        <v>0</v>
      </c>
      <c r="F83" s="64"/>
      <c r="G83" s="65"/>
      <c r="H83" s="132">
        <f t="shared" si="25"/>
        <v>0</v>
      </c>
      <c r="I83" s="64"/>
      <c r="J83" s="65"/>
      <c r="K83" s="132">
        <f t="shared" si="26"/>
        <v>0</v>
      </c>
      <c r="L83" s="43">
        <f t="shared" si="28"/>
        <v>0</v>
      </c>
      <c r="M83" s="44">
        <f t="shared" si="29"/>
        <v>0</v>
      </c>
      <c r="N83" s="64"/>
      <c r="O83" s="65"/>
      <c r="P83" s="132">
        <f t="shared" si="27"/>
        <v>0</v>
      </c>
      <c r="Q83" s="159"/>
    </row>
    <row r="84" spans="1:17" ht="23.25" customHeight="1">
      <c r="A84" s="37">
        <v>11</v>
      </c>
      <c r="B84" s="182" t="s">
        <v>200</v>
      </c>
      <c r="C84" s="64"/>
      <c r="D84" s="65"/>
      <c r="E84" s="132">
        <f t="shared" si="24"/>
        <v>0</v>
      </c>
      <c r="F84" s="64"/>
      <c r="G84" s="65"/>
      <c r="H84" s="132">
        <f t="shared" si="25"/>
        <v>0</v>
      </c>
      <c r="I84" s="64"/>
      <c r="J84" s="65"/>
      <c r="K84" s="132">
        <f t="shared" si="26"/>
        <v>0</v>
      </c>
      <c r="L84" s="43">
        <f t="shared" si="28"/>
        <v>0</v>
      </c>
      <c r="M84" s="44">
        <f t="shared" si="29"/>
        <v>0</v>
      </c>
      <c r="N84" s="64"/>
      <c r="O84" s="65"/>
      <c r="P84" s="132">
        <f t="shared" si="27"/>
        <v>0</v>
      </c>
      <c r="Q84" s="159"/>
    </row>
    <row r="85" spans="1:17" ht="23.25" customHeight="1">
      <c r="A85" s="37">
        <v>12</v>
      </c>
      <c r="B85" s="182" t="s">
        <v>201</v>
      </c>
      <c r="C85" s="64"/>
      <c r="D85" s="65"/>
      <c r="E85" s="132">
        <f t="shared" si="24"/>
        <v>0</v>
      </c>
      <c r="F85" s="64"/>
      <c r="G85" s="65"/>
      <c r="H85" s="132">
        <f t="shared" si="25"/>
        <v>0</v>
      </c>
      <c r="I85" s="64"/>
      <c r="J85" s="65"/>
      <c r="K85" s="132">
        <f t="shared" si="26"/>
        <v>0</v>
      </c>
      <c r="L85" s="43">
        <f t="shared" si="28"/>
        <v>0</v>
      </c>
      <c r="M85" s="44">
        <f t="shared" si="29"/>
        <v>0</v>
      </c>
      <c r="N85" s="64"/>
      <c r="O85" s="65"/>
      <c r="P85" s="132">
        <f t="shared" si="27"/>
        <v>0</v>
      </c>
      <c r="Q85" s="159"/>
    </row>
    <row r="86" spans="1:17" ht="23.25" customHeight="1">
      <c r="A86" s="37">
        <v>13</v>
      </c>
      <c r="B86" s="182" t="s">
        <v>202</v>
      </c>
      <c r="C86" s="64"/>
      <c r="D86" s="65"/>
      <c r="E86" s="132">
        <f t="shared" si="24"/>
        <v>0</v>
      </c>
      <c r="F86" s="64"/>
      <c r="G86" s="65"/>
      <c r="H86" s="132">
        <f t="shared" si="25"/>
        <v>0</v>
      </c>
      <c r="I86" s="64"/>
      <c r="J86" s="65"/>
      <c r="K86" s="132">
        <f t="shared" si="26"/>
        <v>0</v>
      </c>
      <c r="L86" s="43">
        <f t="shared" si="28"/>
        <v>0</v>
      </c>
      <c r="M86" s="44">
        <f t="shared" si="29"/>
        <v>0</v>
      </c>
      <c r="N86" s="64"/>
      <c r="O86" s="65"/>
      <c r="P86" s="132">
        <f t="shared" si="27"/>
        <v>0</v>
      </c>
      <c r="Q86" s="159"/>
    </row>
    <row r="87" spans="1:17" ht="23.25" customHeight="1">
      <c r="A87" s="37">
        <v>14</v>
      </c>
      <c r="B87" s="182" t="s">
        <v>203</v>
      </c>
      <c r="C87" s="64"/>
      <c r="D87" s="65"/>
      <c r="E87" s="132">
        <f t="shared" si="24"/>
        <v>0</v>
      </c>
      <c r="F87" s="64"/>
      <c r="G87" s="65">
        <v>5</v>
      </c>
      <c r="H87" s="132">
        <f t="shared" si="25"/>
        <v>0</v>
      </c>
      <c r="I87" s="64"/>
      <c r="J87" s="65"/>
      <c r="K87" s="132">
        <f t="shared" si="26"/>
        <v>0</v>
      </c>
      <c r="L87" s="43">
        <f t="shared" si="28"/>
        <v>0</v>
      </c>
      <c r="M87" s="44">
        <f t="shared" si="29"/>
        <v>0</v>
      </c>
      <c r="N87" s="64"/>
      <c r="O87" s="65"/>
      <c r="P87" s="132">
        <f t="shared" si="27"/>
        <v>0</v>
      </c>
      <c r="Q87" s="159"/>
    </row>
    <row r="88" spans="1:17" ht="23.25" customHeight="1">
      <c r="A88" s="37">
        <v>15</v>
      </c>
      <c r="B88" s="182" t="s">
        <v>204</v>
      </c>
      <c r="C88" s="64"/>
      <c r="D88" s="65"/>
      <c r="E88" s="132">
        <f t="shared" si="24"/>
        <v>0</v>
      </c>
      <c r="F88" s="64"/>
      <c r="G88" s="65">
        <v>10</v>
      </c>
      <c r="H88" s="132">
        <f t="shared" si="25"/>
        <v>0</v>
      </c>
      <c r="I88" s="64"/>
      <c r="J88" s="65"/>
      <c r="K88" s="132">
        <f t="shared" si="26"/>
        <v>0</v>
      </c>
      <c r="L88" s="43">
        <f t="shared" si="28"/>
        <v>0</v>
      </c>
      <c r="M88" s="44">
        <f t="shared" si="29"/>
        <v>0</v>
      </c>
      <c r="N88" s="64"/>
      <c r="O88" s="65"/>
      <c r="P88" s="132">
        <f t="shared" si="27"/>
        <v>0</v>
      </c>
      <c r="Q88" s="159"/>
    </row>
    <row r="89" spans="1:17" ht="23.25" customHeight="1">
      <c r="A89" s="37">
        <v>16</v>
      </c>
      <c r="B89" s="182" t="s">
        <v>205</v>
      </c>
      <c r="C89" s="64"/>
      <c r="D89" s="65"/>
      <c r="E89" s="132">
        <f t="shared" si="24"/>
        <v>0</v>
      </c>
      <c r="F89" s="64"/>
      <c r="G89" s="65">
        <v>49</v>
      </c>
      <c r="H89" s="132">
        <f t="shared" si="25"/>
        <v>0</v>
      </c>
      <c r="I89" s="64"/>
      <c r="J89" s="65">
        <v>1</v>
      </c>
      <c r="K89" s="132">
        <f t="shared" si="26"/>
        <v>0</v>
      </c>
      <c r="L89" s="43">
        <f t="shared" si="28"/>
        <v>0</v>
      </c>
      <c r="M89" s="44">
        <f t="shared" si="29"/>
        <v>2.0408163265306123</v>
      </c>
      <c r="N89" s="64"/>
      <c r="O89" s="65"/>
      <c r="P89" s="132">
        <f t="shared" si="27"/>
        <v>0</v>
      </c>
      <c r="Q89" s="159"/>
    </row>
    <row r="90" spans="1:17" ht="23.25" customHeight="1">
      <c r="A90" s="37">
        <v>17</v>
      </c>
      <c r="B90" s="182" t="s">
        <v>206</v>
      </c>
      <c r="C90" s="64"/>
      <c r="D90" s="65">
        <v>1</v>
      </c>
      <c r="E90" s="132">
        <f t="shared" si="24"/>
        <v>0</v>
      </c>
      <c r="F90" s="64"/>
      <c r="G90" s="65">
        <v>14</v>
      </c>
      <c r="H90" s="132">
        <f t="shared" si="25"/>
        <v>0</v>
      </c>
      <c r="I90" s="64"/>
      <c r="J90" s="65"/>
      <c r="K90" s="132">
        <f t="shared" si="26"/>
        <v>0</v>
      </c>
      <c r="L90" s="43">
        <f t="shared" si="28"/>
        <v>0</v>
      </c>
      <c r="M90" s="44">
        <f t="shared" si="29"/>
        <v>0</v>
      </c>
      <c r="N90" s="64"/>
      <c r="O90" s="65"/>
      <c r="P90" s="132">
        <f t="shared" si="27"/>
        <v>0</v>
      </c>
      <c r="Q90" s="159"/>
    </row>
    <row r="91" spans="1:17" ht="23.25" customHeight="1">
      <c r="A91" s="37">
        <v>18</v>
      </c>
      <c r="B91" s="182" t="s">
        <v>207</v>
      </c>
      <c r="C91" s="64"/>
      <c r="D91" s="65"/>
      <c r="E91" s="132">
        <f t="shared" si="24"/>
        <v>0</v>
      </c>
      <c r="F91" s="64"/>
      <c r="G91" s="65"/>
      <c r="H91" s="132">
        <f t="shared" si="25"/>
        <v>0</v>
      </c>
      <c r="I91" s="64"/>
      <c r="J91" s="65"/>
      <c r="K91" s="132">
        <f t="shared" si="26"/>
        <v>0</v>
      </c>
      <c r="L91" s="43">
        <f t="shared" si="28"/>
        <v>0</v>
      </c>
      <c r="M91" s="44">
        <f t="shared" si="29"/>
        <v>0</v>
      </c>
      <c r="N91" s="64"/>
      <c r="O91" s="65"/>
      <c r="P91" s="132">
        <f t="shared" si="27"/>
        <v>0</v>
      </c>
      <c r="Q91" s="159"/>
    </row>
    <row r="92" spans="1:17" ht="23.25" customHeight="1">
      <c r="A92" s="37">
        <v>19</v>
      </c>
      <c r="B92" s="182" t="s">
        <v>208</v>
      </c>
      <c r="C92" s="64"/>
      <c r="D92" s="65"/>
      <c r="E92" s="132">
        <f t="shared" si="24"/>
        <v>0</v>
      </c>
      <c r="F92" s="64"/>
      <c r="G92" s="65"/>
      <c r="H92" s="132">
        <f t="shared" si="25"/>
        <v>0</v>
      </c>
      <c r="I92" s="64"/>
      <c r="J92" s="65"/>
      <c r="K92" s="132">
        <f t="shared" si="26"/>
        <v>0</v>
      </c>
      <c r="L92" s="43">
        <f t="shared" si="28"/>
        <v>0</v>
      </c>
      <c r="M92" s="44">
        <f t="shared" si="29"/>
        <v>0</v>
      </c>
      <c r="N92" s="64"/>
      <c r="O92" s="65"/>
      <c r="P92" s="132">
        <f t="shared" si="27"/>
        <v>0</v>
      </c>
      <c r="Q92" s="159"/>
    </row>
    <row r="93" spans="1:17" ht="23.25" customHeight="1">
      <c r="A93" s="37">
        <v>20</v>
      </c>
      <c r="B93" s="182" t="s">
        <v>209</v>
      </c>
      <c r="C93" s="64"/>
      <c r="D93" s="65"/>
      <c r="E93" s="132">
        <f t="shared" si="24"/>
        <v>0</v>
      </c>
      <c r="F93" s="64"/>
      <c r="G93" s="65">
        <v>1</v>
      </c>
      <c r="H93" s="132">
        <f t="shared" si="25"/>
        <v>0</v>
      </c>
      <c r="I93" s="64"/>
      <c r="J93" s="65"/>
      <c r="K93" s="132">
        <f t="shared" si="26"/>
        <v>0</v>
      </c>
      <c r="L93" s="43">
        <f t="shared" si="28"/>
        <v>0</v>
      </c>
      <c r="M93" s="44">
        <f t="shared" si="29"/>
        <v>0</v>
      </c>
      <c r="N93" s="64"/>
      <c r="O93" s="65"/>
      <c r="P93" s="132">
        <f t="shared" si="27"/>
        <v>0</v>
      </c>
      <c r="Q93" s="159"/>
    </row>
    <row r="94" spans="1:17" ht="23.25" customHeight="1" thickBot="1">
      <c r="A94" s="185">
        <v>21</v>
      </c>
      <c r="B94" s="183" t="s">
        <v>165</v>
      </c>
      <c r="C94" s="64"/>
      <c r="D94" s="65">
        <v>2</v>
      </c>
      <c r="E94" s="132">
        <f t="shared" si="24"/>
        <v>0</v>
      </c>
      <c r="F94" s="64"/>
      <c r="G94" s="65">
        <v>30</v>
      </c>
      <c r="H94" s="132">
        <f t="shared" si="25"/>
        <v>0</v>
      </c>
      <c r="I94" s="64"/>
      <c r="J94" s="65">
        <v>12</v>
      </c>
      <c r="K94" s="132">
        <f t="shared" si="26"/>
        <v>0</v>
      </c>
      <c r="L94" s="43">
        <f t="shared" si="28"/>
        <v>0</v>
      </c>
      <c r="M94" s="44">
        <f t="shared" si="29"/>
        <v>40</v>
      </c>
      <c r="N94" s="64"/>
      <c r="O94" s="65"/>
      <c r="P94" s="132">
        <f t="shared" si="27"/>
        <v>0</v>
      </c>
      <c r="Q94" s="159"/>
    </row>
    <row r="95" spans="1:17" ht="23.25" customHeight="1" thickBot="1">
      <c r="A95" s="38">
        <v>22</v>
      </c>
      <c r="B95" s="178" t="s">
        <v>166</v>
      </c>
      <c r="C95" s="172">
        <v>0</v>
      </c>
      <c r="D95" s="173">
        <v>3</v>
      </c>
      <c r="E95" s="174">
        <f>IF(C95=0,0,IF(D95=0,"-100,0",IF(D95*100/C95&lt;200,ROUND(D95*100/C95-100,1),ROUND(D95/C95,1)&amp;" р")))</f>
        <v>0</v>
      </c>
      <c r="F95" s="172">
        <v>0</v>
      </c>
      <c r="G95" s="173">
        <v>137</v>
      </c>
      <c r="H95" s="174">
        <f>IF(F95=0,0,IF(G95=0,"-100,0",IF(G95*100/F95&lt;200,ROUND(G95*100/F95-100,1),ROUND(G95/F95,1)&amp;" р")))</f>
        <v>0</v>
      </c>
      <c r="I95" s="172">
        <v>0</v>
      </c>
      <c r="J95" s="173">
        <v>14</v>
      </c>
      <c r="K95" s="174">
        <f>IF(I95=0,0,IF(J95=0,"-100,0",IF(J95*100/I95&lt;200,ROUND(J95*100/I95-100,1),ROUND(J95/I95,1)&amp;" р")))</f>
        <v>0</v>
      </c>
      <c r="L95" s="39">
        <f>IF(F95=0,0,I95*100/F95)</f>
        <v>0</v>
      </c>
      <c r="M95" s="40">
        <f>IF(G95=0,0,J95*100/G95)</f>
        <v>10.218978102189782</v>
      </c>
      <c r="N95" s="172">
        <v>0</v>
      </c>
      <c r="O95" s="173">
        <v>0</v>
      </c>
      <c r="P95" s="174">
        <f>IF(N95=0,0,IF(O95=0,"-100,0",IF(O95*100/N95&lt;200,ROUND(O95*100/N95-100,1),ROUND(O95/N95,1)&amp;" р")))</f>
        <v>0</v>
      </c>
      <c r="Q95" s="159"/>
    </row>
    <row r="96" spans="1:18" ht="18.75">
      <c r="A96" s="157" t="s">
        <v>121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60"/>
      <c r="L96" s="159"/>
      <c r="M96" s="159"/>
      <c r="N96" s="159"/>
      <c r="O96" s="159"/>
      <c r="P96" s="159"/>
      <c r="Q96" s="159"/>
      <c r="R96" s="159"/>
    </row>
    <row r="97" spans="2:18" ht="5.25" customHeight="1" thickBot="1">
      <c r="B97" s="159"/>
      <c r="C97" s="160"/>
      <c r="D97" s="160"/>
      <c r="E97" s="160"/>
      <c r="F97" s="160"/>
      <c r="G97" s="160"/>
      <c r="H97" s="160"/>
      <c r="I97" s="160"/>
      <c r="J97" s="160"/>
      <c r="K97" s="160"/>
      <c r="L97" s="159"/>
      <c r="M97" s="159"/>
      <c r="N97" s="159"/>
      <c r="O97" s="159"/>
      <c r="P97" s="159"/>
      <c r="Q97" s="159"/>
      <c r="R97" s="159"/>
    </row>
    <row r="98" spans="1:21" ht="16.5" customHeight="1" thickBot="1">
      <c r="A98" s="229" t="s">
        <v>17</v>
      </c>
      <c r="B98" s="232" t="s">
        <v>18</v>
      </c>
      <c r="C98" s="241" t="s">
        <v>109</v>
      </c>
      <c r="D98" s="242"/>
      <c r="E98" s="243"/>
      <c r="F98" s="237" t="s">
        <v>38</v>
      </c>
      <c r="G98" s="238"/>
      <c r="H98" s="248" t="s">
        <v>49</v>
      </c>
      <c r="I98" s="249"/>
      <c r="J98" s="250"/>
      <c r="K98" s="237" t="s">
        <v>38</v>
      </c>
      <c r="L98" s="238"/>
      <c r="M98" s="241" t="s">
        <v>119</v>
      </c>
      <c r="N98" s="242"/>
      <c r="O98" s="243"/>
      <c r="P98" s="237" t="s">
        <v>38</v>
      </c>
      <c r="Q98" s="238"/>
      <c r="R98" s="159"/>
      <c r="S98" s="159"/>
      <c r="T98" s="159"/>
      <c r="U98" s="159"/>
    </row>
    <row r="99" spans="1:21" ht="61.5" customHeight="1" thickBot="1">
      <c r="A99" s="230"/>
      <c r="B99" s="232"/>
      <c r="C99" s="244"/>
      <c r="D99" s="245"/>
      <c r="E99" s="246"/>
      <c r="F99" s="235" t="s">
        <v>110</v>
      </c>
      <c r="G99" s="236"/>
      <c r="H99" s="251"/>
      <c r="I99" s="252"/>
      <c r="J99" s="253"/>
      <c r="K99" s="235" t="s">
        <v>110</v>
      </c>
      <c r="L99" s="236"/>
      <c r="M99" s="244"/>
      <c r="N99" s="245"/>
      <c r="O99" s="246"/>
      <c r="P99" s="235" t="s">
        <v>110</v>
      </c>
      <c r="Q99" s="236"/>
      <c r="R99" s="159"/>
      <c r="S99" s="159"/>
      <c r="T99" s="159"/>
      <c r="U99" s="159"/>
    </row>
    <row r="100" spans="1:17" ht="16.5" thickBot="1">
      <c r="A100" s="231"/>
      <c r="B100" s="232"/>
      <c r="C100" s="161">
        <f>F73</f>
        <v>2012</v>
      </c>
      <c r="D100" s="162">
        <f>G73</f>
        <v>2013</v>
      </c>
      <c r="E100" s="163" t="s">
        <v>14</v>
      </c>
      <c r="F100" s="161">
        <f>C100</f>
        <v>2012</v>
      </c>
      <c r="G100" s="164">
        <f>D100</f>
        <v>2013</v>
      </c>
      <c r="H100" s="161">
        <f>F100</f>
        <v>2012</v>
      </c>
      <c r="I100" s="162">
        <f>G100</f>
        <v>2013</v>
      </c>
      <c r="J100" s="163" t="s">
        <v>14</v>
      </c>
      <c r="K100" s="161">
        <f>H100</f>
        <v>2012</v>
      </c>
      <c r="L100" s="164">
        <f>I100</f>
        <v>2013</v>
      </c>
      <c r="M100" s="161">
        <f>K100</f>
        <v>2012</v>
      </c>
      <c r="N100" s="162">
        <f>L100</f>
        <v>2013</v>
      </c>
      <c r="O100" s="163" t="s">
        <v>14</v>
      </c>
      <c r="P100" s="161">
        <f>M100</f>
        <v>2012</v>
      </c>
      <c r="Q100" s="164">
        <f>N100</f>
        <v>2013</v>
      </c>
    </row>
    <row r="101" spans="1:17" ht="23.25" customHeight="1">
      <c r="A101" s="184">
        <v>1</v>
      </c>
      <c r="B101" s="181" t="s">
        <v>190</v>
      </c>
      <c r="C101" s="129"/>
      <c r="D101" s="130"/>
      <c r="E101" s="131">
        <f>IF(C101=0,0,IF(D101=0,"-100,0",IF(D101*100/C101&lt;200,ROUND(D101*100/C101-100,1),ROUND(D101/C101,1)&amp;" р")))</f>
        <v>0</v>
      </c>
      <c r="F101" s="129"/>
      <c r="G101" s="175"/>
      <c r="H101" s="129"/>
      <c r="I101" s="130"/>
      <c r="J101" s="131">
        <f>IF(H101=0,0,IF(I101=0,"-100,0",IF(I101*100/H101&lt;200,ROUND(I101*100/H101-100,1),ROUND(I101/H101,1)&amp;" р")))</f>
        <v>0</v>
      </c>
      <c r="K101" s="129"/>
      <c r="L101" s="175"/>
      <c r="M101" s="129"/>
      <c r="N101" s="130"/>
      <c r="O101" s="131">
        <f>IF(M101=0,0,IF(N101=0,"-100,0",IF(N101*100/M101&lt;200,ROUND(N101*100/M101-100,1),ROUND(N101/M101,1)&amp;" р")))</f>
        <v>0</v>
      </c>
      <c r="P101" s="129"/>
      <c r="Q101" s="175"/>
    </row>
    <row r="102" spans="1:17" ht="23.25" customHeight="1">
      <c r="A102" s="37">
        <v>2</v>
      </c>
      <c r="B102" s="182" t="s">
        <v>191</v>
      </c>
      <c r="C102" s="64"/>
      <c r="D102" s="65"/>
      <c r="E102" s="132">
        <f>IF(C102=0,0,IF(D102=0,"-100,0",IF(D102*100/C102&lt;200,ROUND(D102*100/C102-100,1),ROUND(D102/C102,1)&amp;" р")))</f>
        <v>0</v>
      </c>
      <c r="F102" s="64"/>
      <c r="G102" s="176"/>
      <c r="H102" s="64"/>
      <c r="I102" s="65"/>
      <c r="J102" s="132">
        <f>IF(H102=0,0,IF(I102=0,"-100,0",IF(I102*100/H102&lt;200,ROUND(I102*100/H102-100,1),ROUND(I102/H102,1)&amp;" р")))</f>
        <v>0</v>
      </c>
      <c r="K102" s="64"/>
      <c r="L102" s="176"/>
      <c r="M102" s="64"/>
      <c r="N102" s="65"/>
      <c r="O102" s="132">
        <f>IF(M102=0,0,IF(N102=0,"-100,0",IF(N102*100/M102&lt;200,ROUND(N102*100/M102-100,1),ROUND(N102/M102,1)&amp;" р")))</f>
        <v>0</v>
      </c>
      <c r="P102" s="64"/>
      <c r="Q102" s="176"/>
    </row>
    <row r="103" spans="1:17" ht="23.25" customHeight="1">
      <c r="A103" s="37">
        <v>3</v>
      </c>
      <c r="B103" s="182" t="s">
        <v>192</v>
      </c>
      <c r="C103" s="64"/>
      <c r="D103" s="65"/>
      <c r="E103" s="132">
        <f aca="true" t="shared" si="30" ref="E103:E121">IF(C103=0,0,IF(D103=0,"-100,0",IF(D103*100/C103&lt;200,ROUND(D103*100/C103-100,1),ROUND(D103/C103,1)&amp;" р")))</f>
        <v>0</v>
      </c>
      <c r="F103" s="64"/>
      <c r="G103" s="176"/>
      <c r="H103" s="64"/>
      <c r="I103" s="65"/>
      <c r="J103" s="132">
        <f aca="true" t="shared" si="31" ref="J103:J121">IF(H103=0,0,IF(I103=0,"-100,0",IF(I103*100/H103&lt;200,ROUND(I103*100/H103-100,1),ROUND(I103/H103,1)&amp;" р")))</f>
        <v>0</v>
      </c>
      <c r="K103" s="64"/>
      <c r="L103" s="176"/>
      <c r="M103" s="64"/>
      <c r="N103" s="65"/>
      <c r="O103" s="132">
        <f aca="true" t="shared" si="32" ref="O103:O121">IF(M103=0,0,IF(N103=0,"-100,0",IF(N103*100/M103&lt;200,ROUND(N103*100/M103-100,1),ROUND(N103/M103,1)&amp;" р")))</f>
        <v>0</v>
      </c>
      <c r="P103" s="64"/>
      <c r="Q103" s="176"/>
    </row>
    <row r="104" spans="1:17" ht="23.25" customHeight="1">
      <c r="A104" s="37">
        <v>4</v>
      </c>
      <c r="B104" s="182" t="s">
        <v>193</v>
      </c>
      <c r="C104" s="64"/>
      <c r="D104" s="65"/>
      <c r="E104" s="132">
        <f t="shared" si="30"/>
        <v>0</v>
      </c>
      <c r="F104" s="64"/>
      <c r="G104" s="176"/>
      <c r="H104" s="64"/>
      <c r="I104" s="65"/>
      <c r="J104" s="132">
        <f t="shared" si="31"/>
        <v>0</v>
      </c>
      <c r="K104" s="64"/>
      <c r="L104" s="176"/>
      <c r="M104" s="64"/>
      <c r="N104" s="65"/>
      <c r="O104" s="132">
        <f t="shared" si="32"/>
        <v>0</v>
      </c>
      <c r="P104" s="64"/>
      <c r="Q104" s="176"/>
    </row>
    <row r="105" spans="1:17" ht="23.25" customHeight="1">
      <c r="A105" s="37">
        <v>5</v>
      </c>
      <c r="B105" s="182" t="s">
        <v>194</v>
      </c>
      <c r="C105" s="64"/>
      <c r="D105" s="65"/>
      <c r="E105" s="132">
        <f t="shared" si="30"/>
        <v>0</v>
      </c>
      <c r="F105" s="64"/>
      <c r="G105" s="176"/>
      <c r="H105" s="64"/>
      <c r="I105" s="65"/>
      <c r="J105" s="132">
        <f t="shared" si="31"/>
        <v>0</v>
      </c>
      <c r="K105" s="64"/>
      <c r="L105" s="176"/>
      <c r="M105" s="64"/>
      <c r="N105" s="65"/>
      <c r="O105" s="132">
        <f t="shared" si="32"/>
        <v>0</v>
      </c>
      <c r="P105" s="64"/>
      <c r="Q105" s="176"/>
    </row>
    <row r="106" spans="1:17" ht="23.25" customHeight="1">
      <c r="A106" s="37">
        <v>6</v>
      </c>
      <c r="B106" s="182" t="s">
        <v>195</v>
      </c>
      <c r="C106" s="64"/>
      <c r="D106" s="65"/>
      <c r="E106" s="132">
        <f t="shared" si="30"/>
        <v>0</v>
      </c>
      <c r="F106" s="64"/>
      <c r="G106" s="176"/>
      <c r="H106" s="64"/>
      <c r="I106" s="65"/>
      <c r="J106" s="132">
        <f t="shared" si="31"/>
        <v>0</v>
      </c>
      <c r="K106" s="64"/>
      <c r="L106" s="176"/>
      <c r="M106" s="64"/>
      <c r="N106" s="65"/>
      <c r="O106" s="132">
        <f t="shared" si="32"/>
        <v>0</v>
      </c>
      <c r="P106" s="64"/>
      <c r="Q106" s="176"/>
    </row>
    <row r="107" spans="1:17" ht="23.25" customHeight="1">
      <c r="A107" s="37">
        <v>7</v>
      </c>
      <c r="B107" s="182" t="s">
        <v>196</v>
      </c>
      <c r="C107" s="64"/>
      <c r="D107" s="65"/>
      <c r="E107" s="132">
        <f t="shared" si="30"/>
        <v>0</v>
      </c>
      <c r="F107" s="64"/>
      <c r="G107" s="176"/>
      <c r="H107" s="64"/>
      <c r="I107" s="65"/>
      <c r="J107" s="132">
        <f t="shared" si="31"/>
        <v>0</v>
      </c>
      <c r="K107" s="64"/>
      <c r="L107" s="176"/>
      <c r="M107" s="64"/>
      <c r="N107" s="65"/>
      <c r="O107" s="132">
        <f t="shared" si="32"/>
        <v>0</v>
      </c>
      <c r="P107" s="64"/>
      <c r="Q107" s="176"/>
    </row>
    <row r="108" spans="1:17" ht="23.25" customHeight="1">
      <c r="A108" s="37">
        <v>8</v>
      </c>
      <c r="B108" s="182" t="s">
        <v>197</v>
      </c>
      <c r="C108" s="64"/>
      <c r="D108" s="65"/>
      <c r="E108" s="132">
        <f t="shared" si="30"/>
        <v>0</v>
      </c>
      <c r="F108" s="64"/>
      <c r="G108" s="176"/>
      <c r="H108" s="64"/>
      <c r="I108" s="65"/>
      <c r="J108" s="132">
        <f t="shared" si="31"/>
        <v>0</v>
      </c>
      <c r="K108" s="64"/>
      <c r="L108" s="176"/>
      <c r="M108" s="64"/>
      <c r="N108" s="65"/>
      <c r="O108" s="132">
        <f t="shared" si="32"/>
        <v>0</v>
      </c>
      <c r="P108" s="64"/>
      <c r="Q108" s="176"/>
    </row>
    <row r="109" spans="1:17" ht="23.25" customHeight="1">
      <c r="A109" s="37">
        <v>9</v>
      </c>
      <c r="B109" s="182" t="s">
        <v>198</v>
      </c>
      <c r="C109" s="64"/>
      <c r="D109" s="65"/>
      <c r="E109" s="132">
        <f t="shared" si="30"/>
        <v>0</v>
      </c>
      <c r="F109" s="64"/>
      <c r="G109" s="176"/>
      <c r="H109" s="64"/>
      <c r="I109" s="65"/>
      <c r="J109" s="132">
        <f t="shared" si="31"/>
        <v>0</v>
      </c>
      <c r="K109" s="64"/>
      <c r="L109" s="176"/>
      <c r="M109" s="64"/>
      <c r="N109" s="65"/>
      <c r="O109" s="132">
        <f t="shared" si="32"/>
        <v>0</v>
      </c>
      <c r="P109" s="64"/>
      <c r="Q109" s="176"/>
    </row>
    <row r="110" spans="1:17" ht="23.25" customHeight="1">
      <c r="A110" s="37">
        <v>10</v>
      </c>
      <c r="B110" s="182" t="s">
        <v>199</v>
      </c>
      <c r="C110" s="64"/>
      <c r="D110" s="65"/>
      <c r="E110" s="132">
        <f t="shared" si="30"/>
        <v>0</v>
      </c>
      <c r="F110" s="64"/>
      <c r="G110" s="176"/>
      <c r="H110" s="64"/>
      <c r="I110" s="65"/>
      <c r="J110" s="132">
        <f t="shared" si="31"/>
        <v>0</v>
      </c>
      <c r="K110" s="64"/>
      <c r="L110" s="176"/>
      <c r="M110" s="64"/>
      <c r="N110" s="65"/>
      <c r="O110" s="132">
        <f t="shared" si="32"/>
        <v>0</v>
      </c>
      <c r="P110" s="64"/>
      <c r="Q110" s="176"/>
    </row>
    <row r="111" spans="1:17" ht="23.25" customHeight="1">
      <c r="A111" s="37">
        <v>11</v>
      </c>
      <c r="B111" s="182" t="s">
        <v>200</v>
      </c>
      <c r="C111" s="64"/>
      <c r="D111" s="65"/>
      <c r="E111" s="132">
        <f t="shared" si="30"/>
        <v>0</v>
      </c>
      <c r="F111" s="64"/>
      <c r="G111" s="176"/>
      <c r="H111" s="64"/>
      <c r="I111" s="65"/>
      <c r="J111" s="132">
        <f t="shared" si="31"/>
        <v>0</v>
      </c>
      <c r="K111" s="64"/>
      <c r="L111" s="176"/>
      <c r="M111" s="64"/>
      <c r="N111" s="65"/>
      <c r="O111" s="132">
        <f t="shared" si="32"/>
        <v>0</v>
      </c>
      <c r="P111" s="64"/>
      <c r="Q111" s="176"/>
    </row>
    <row r="112" spans="1:17" ht="23.25" customHeight="1">
      <c r="A112" s="37">
        <v>12</v>
      </c>
      <c r="B112" s="182" t="s">
        <v>201</v>
      </c>
      <c r="C112" s="64"/>
      <c r="D112" s="65"/>
      <c r="E112" s="132">
        <f t="shared" si="30"/>
        <v>0</v>
      </c>
      <c r="F112" s="64"/>
      <c r="G112" s="176"/>
      <c r="H112" s="64"/>
      <c r="I112" s="65"/>
      <c r="J112" s="132">
        <f t="shared" si="31"/>
        <v>0</v>
      </c>
      <c r="K112" s="64"/>
      <c r="L112" s="176"/>
      <c r="M112" s="64"/>
      <c r="N112" s="65"/>
      <c r="O112" s="132">
        <f t="shared" si="32"/>
        <v>0</v>
      </c>
      <c r="P112" s="64"/>
      <c r="Q112" s="176"/>
    </row>
    <row r="113" spans="1:17" ht="23.25" customHeight="1">
      <c r="A113" s="37">
        <v>13</v>
      </c>
      <c r="B113" s="182" t="s">
        <v>202</v>
      </c>
      <c r="C113" s="64"/>
      <c r="D113" s="65"/>
      <c r="E113" s="132">
        <f t="shared" si="30"/>
        <v>0</v>
      </c>
      <c r="F113" s="64"/>
      <c r="G113" s="176"/>
      <c r="H113" s="64"/>
      <c r="I113" s="65"/>
      <c r="J113" s="132">
        <f t="shared" si="31"/>
        <v>0</v>
      </c>
      <c r="K113" s="64"/>
      <c r="L113" s="176"/>
      <c r="M113" s="64"/>
      <c r="N113" s="65"/>
      <c r="O113" s="132">
        <f t="shared" si="32"/>
        <v>0</v>
      </c>
      <c r="P113" s="64"/>
      <c r="Q113" s="176"/>
    </row>
    <row r="114" spans="1:17" ht="23.25" customHeight="1">
      <c r="A114" s="37">
        <v>14</v>
      </c>
      <c r="B114" s="182" t="s">
        <v>203</v>
      </c>
      <c r="C114" s="64"/>
      <c r="D114" s="65"/>
      <c r="E114" s="132">
        <f t="shared" si="30"/>
        <v>0</v>
      </c>
      <c r="F114" s="64"/>
      <c r="G114" s="176"/>
      <c r="H114" s="64"/>
      <c r="I114" s="65"/>
      <c r="J114" s="132">
        <f t="shared" si="31"/>
        <v>0</v>
      </c>
      <c r="K114" s="64"/>
      <c r="L114" s="176"/>
      <c r="M114" s="64"/>
      <c r="N114" s="65"/>
      <c r="O114" s="132">
        <f t="shared" si="32"/>
        <v>0</v>
      </c>
      <c r="P114" s="64"/>
      <c r="Q114" s="176"/>
    </row>
    <row r="115" spans="1:17" ht="23.25" customHeight="1">
      <c r="A115" s="37">
        <v>15</v>
      </c>
      <c r="B115" s="182" t="s">
        <v>204</v>
      </c>
      <c r="C115" s="64"/>
      <c r="D115" s="65"/>
      <c r="E115" s="132">
        <f t="shared" si="30"/>
        <v>0</v>
      </c>
      <c r="F115" s="64"/>
      <c r="G115" s="176"/>
      <c r="H115" s="64"/>
      <c r="I115" s="65"/>
      <c r="J115" s="132">
        <f t="shared" si="31"/>
        <v>0</v>
      </c>
      <c r="K115" s="64"/>
      <c r="L115" s="176"/>
      <c r="M115" s="64"/>
      <c r="N115" s="65"/>
      <c r="O115" s="132">
        <f t="shared" si="32"/>
        <v>0</v>
      </c>
      <c r="P115" s="64"/>
      <c r="Q115" s="176"/>
    </row>
    <row r="116" spans="1:17" ht="23.25" customHeight="1">
      <c r="A116" s="37">
        <v>16</v>
      </c>
      <c r="B116" s="182" t="s">
        <v>205</v>
      </c>
      <c r="C116" s="64"/>
      <c r="D116" s="65"/>
      <c r="E116" s="132">
        <f t="shared" si="30"/>
        <v>0</v>
      </c>
      <c r="F116" s="64"/>
      <c r="G116" s="176"/>
      <c r="H116" s="64"/>
      <c r="I116" s="65"/>
      <c r="J116" s="132">
        <f t="shared" si="31"/>
        <v>0</v>
      </c>
      <c r="K116" s="64"/>
      <c r="L116" s="176"/>
      <c r="M116" s="64"/>
      <c r="N116" s="65"/>
      <c r="O116" s="132">
        <f t="shared" si="32"/>
        <v>0</v>
      </c>
      <c r="P116" s="64"/>
      <c r="Q116" s="176"/>
    </row>
    <row r="117" spans="1:17" ht="23.25" customHeight="1">
      <c r="A117" s="37">
        <v>17</v>
      </c>
      <c r="B117" s="182" t="s">
        <v>206</v>
      </c>
      <c r="C117" s="64"/>
      <c r="D117" s="65"/>
      <c r="E117" s="132">
        <f t="shared" si="30"/>
        <v>0</v>
      </c>
      <c r="F117" s="64"/>
      <c r="G117" s="176"/>
      <c r="H117" s="64"/>
      <c r="I117" s="65"/>
      <c r="J117" s="132">
        <f t="shared" si="31"/>
        <v>0</v>
      </c>
      <c r="K117" s="64"/>
      <c r="L117" s="176"/>
      <c r="M117" s="64"/>
      <c r="N117" s="65"/>
      <c r="O117" s="132">
        <f t="shared" si="32"/>
        <v>0</v>
      </c>
      <c r="P117" s="64"/>
      <c r="Q117" s="176"/>
    </row>
    <row r="118" spans="1:17" ht="23.25" customHeight="1">
      <c r="A118" s="37">
        <v>18</v>
      </c>
      <c r="B118" s="182" t="s">
        <v>207</v>
      </c>
      <c r="C118" s="64"/>
      <c r="D118" s="65"/>
      <c r="E118" s="132">
        <f t="shared" si="30"/>
        <v>0</v>
      </c>
      <c r="F118" s="64"/>
      <c r="G118" s="176"/>
      <c r="H118" s="64"/>
      <c r="I118" s="65"/>
      <c r="J118" s="132">
        <f t="shared" si="31"/>
        <v>0</v>
      </c>
      <c r="K118" s="64"/>
      <c r="L118" s="176"/>
      <c r="M118" s="64"/>
      <c r="N118" s="65"/>
      <c r="O118" s="132">
        <f t="shared" si="32"/>
        <v>0</v>
      </c>
      <c r="P118" s="64"/>
      <c r="Q118" s="176"/>
    </row>
    <row r="119" spans="1:17" ht="23.25" customHeight="1">
      <c r="A119" s="37">
        <v>19</v>
      </c>
      <c r="B119" s="182" t="s">
        <v>208</v>
      </c>
      <c r="C119" s="64"/>
      <c r="D119" s="65"/>
      <c r="E119" s="132">
        <f t="shared" si="30"/>
        <v>0</v>
      </c>
      <c r="F119" s="64"/>
      <c r="G119" s="176"/>
      <c r="H119" s="64"/>
      <c r="I119" s="65"/>
      <c r="J119" s="132">
        <f t="shared" si="31"/>
        <v>0</v>
      </c>
      <c r="K119" s="64"/>
      <c r="L119" s="176"/>
      <c r="M119" s="64"/>
      <c r="N119" s="65"/>
      <c r="O119" s="132">
        <f t="shared" si="32"/>
        <v>0</v>
      </c>
      <c r="P119" s="64"/>
      <c r="Q119" s="176"/>
    </row>
    <row r="120" spans="1:17" ht="23.25" customHeight="1">
      <c r="A120" s="37">
        <v>20</v>
      </c>
      <c r="B120" s="182" t="s">
        <v>209</v>
      </c>
      <c r="C120" s="64"/>
      <c r="D120" s="65"/>
      <c r="E120" s="132">
        <f t="shared" si="30"/>
        <v>0</v>
      </c>
      <c r="F120" s="64"/>
      <c r="G120" s="176"/>
      <c r="H120" s="64"/>
      <c r="I120" s="65"/>
      <c r="J120" s="132">
        <f t="shared" si="31"/>
        <v>0</v>
      </c>
      <c r="K120" s="64"/>
      <c r="L120" s="176"/>
      <c r="M120" s="64"/>
      <c r="N120" s="65"/>
      <c r="O120" s="132">
        <f t="shared" si="32"/>
        <v>0</v>
      </c>
      <c r="P120" s="64"/>
      <c r="Q120" s="176"/>
    </row>
    <row r="121" spans="1:17" ht="23.25" customHeight="1" thickBot="1">
      <c r="A121" s="185">
        <v>21</v>
      </c>
      <c r="B121" s="183" t="s">
        <v>165</v>
      </c>
      <c r="C121" s="64"/>
      <c r="D121" s="65"/>
      <c r="E121" s="132">
        <f t="shared" si="30"/>
        <v>0</v>
      </c>
      <c r="F121" s="64"/>
      <c r="G121" s="176"/>
      <c r="H121" s="64"/>
      <c r="I121" s="65"/>
      <c r="J121" s="132">
        <f t="shared" si="31"/>
        <v>0</v>
      </c>
      <c r="K121" s="64"/>
      <c r="L121" s="176"/>
      <c r="M121" s="64"/>
      <c r="N121" s="65"/>
      <c r="O121" s="132">
        <f t="shared" si="32"/>
        <v>0</v>
      </c>
      <c r="P121" s="64"/>
      <c r="Q121" s="176"/>
    </row>
    <row r="122" spans="1:17" ht="23.25" customHeight="1" thickBot="1">
      <c r="A122" s="38">
        <v>22</v>
      </c>
      <c r="B122" s="178" t="s">
        <v>166</v>
      </c>
      <c r="C122" s="172">
        <v>0</v>
      </c>
      <c r="D122" s="173">
        <v>0</v>
      </c>
      <c r="E122" s="174">
        <f>IF(C122=0,0,IF(D122=0,"-100,0",IF(D122*100/C122&lt;200,ROUND(D122*100/C122-100,1),ROUND(D122/C122,1)&amp;" р")))</f>
        <v>0</v>
      </c>
      <c r="F122" s="172">
        <v>0</v>
      </c>
      <c r="G122" s="177">
        <v>0</v>
      </c>
      <c r="H122" s="172">
        <v>0</v>
      </c>
      <c r="I122" s="173">
        <v>0</v>
      </c>
      <c r="J122" s="174">
        <f>IF(H122=0,0,IF(I122=0,"-100,0",IF(I122*100/H122&lt;200,ROUND(I122*100/H122-100,1),ROUND(I122/H122,1)&amp;" р")))</f>
        <v>0</v>
      </c>
      <c r="K122" s="172">
        <v>0</v>
      </c>
      <c r="L122" s="177">
        <v>0</v>
      </c>
      <c r="M122" s="172">
        <v>0</v>
      </c>
      <c r="N122" s="173">
        <v>0</v>
      </c>
      <c r="O122" s="174">
        <f>IF(M122=0,0,IF(N122=0,"-100,0",IF(N122*100/M122&lt;200,ROUND(N122*100/M122-100,1),ROUND(N122/M122,1)&amp;" р")))</f>
        <v>0</v>
      </c>
      <c r="P122" s="172">
        <v>0</v>
      </c>
      <c r="Q122" s="177">
        <v>0</v>
      </c>
    </row>
    <row r="123" spans="1:18" ht="18.75">
      <c r="A123" s="157" t="s">
        <v>148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60"/>
      <c r="L123" s="159"/>
      <c r="M123" s="159"/>
      <c r="N123" s="159"/>
      <c r="O123" s="159"/>
      <c r="P123" s="159"/>
      <c r="Q123" s="159"/>
      <c r="R123" s="159"/>
    </row>
    <row r="124" spans="2:18" ht="5.25" customHeight="1" thickBo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59"/>
      <c r="M124" s="159"/>
      <c r="N124" s="159"/>
      <c r="O124" s="159"/>
      <c r="P124" s="159"/>
      <c r="Q124" s="159"/>
      <c r="R124" s="159"/>
    </row>
    <row r="125" spans="1:17" ht="16.5" customHeight="1" thickBot="1">
      <c r="A125" s="229" t="s">
        <v>17</v>
      </c>
      <c r="B125" s="232" t="s">
        <v>18</v>
      </c>
      <c r="C125" s="241" t="s">
        <v>153</v>
      </c>
      <c r="D125" s="242"/>
      <c r="E125" s="243"/>
      <c r="F125" s="237" t="s">
        <v>38</v>
      </c>
      <c r="G125" s="238"/>
      <c r="H125" s="248" t="s">
        <v>152</v>
      </c>
      <c r="I125" s="249"/>
      <c r="J125" s="250"/>
      <c r="K125" s="237" t="s">
        <v>38</v>
      </c>
      <c r="L125" s="238"/>
      <c r="M125" s="159"/>
      <c r="N125" s="159"/>
      <c r="O125" s="159"/>
      <c r="P125" s="159"/>
      <c r="Q125" s="159"/>
    </row>
    <row r="126" spans="1:17" ht="61.5" customHeight="1" thickBot="1">
      <c r="A126" s="230"/>
      <c r="B126" s="232"/>
      <c r="C126" s="244"/>
      <c r="D126" s="245"/>
      <c r="E126" s="246"/>
      <c r="F126" s="235" t="s">
        <v>110</v>
      </c>
      <c r="G126" s="236"/>
      <c r="H126" s="251"/>
      <c r="I126" s="252"/>
      <c r="J126" s="253"/>
      <c r="K126" s="235" t="s">
        <v>110</v>
      </c>
      <c r="L126" s="236"/>
      <c r="M126" s="159"/>
      <c r="N126" s="159"/>
      <c r="O126" s="159"/>
      <c r="P126" s="159"/>
      <c r="Q126" s="159"/>
    </row>
    <row r="127" spans="1:17" ht="16.5" thickBot="1">
      <c r="A127" s="231"/>
      <c r="B127" s="232"/>
      <c r="C127" s="161">
        <f>F100</f>
        <v>2012</v>
      </c>
      <c r="D127" s="162">
        <f>G100</f>
        <v>2013</v>
      </c>
      <c r="E127" s="163" t="s">
        <v>14</v>
      </c>
      <c r="F127" s="161">
        <f>C127</f>
        <v>2012</v>
      </c>
      <c r="G127" s="164">
        <f>D127</f>
        <v>2013</v>
      </c>
      <c r="H127" s="161">
        <f>F127</f>
        <v>2012</v>
      </c>
      <c r="I127" s="162">
        <f>G127</f>
        <v>2013</v>
      </c>
      <c r="J127" s="163" t="s">
        <v>14</v>
      </c>
      <c r="K127" s="161">
        <f>H127</f>
        <v>2012</v>
      </c>
      <c r="L127" s="164">
        <f>I127</f>
        <v>2013</v>
      </c>
      <c r="M127" s="159"/>
      <c r="N127" s="159"/>
      <c r="O127" s="159"/>
      <c r="P127" s="159"/>
      <c r="Q127" s="159"/>
    </row>
    <row r="128" spans="1:17" ht="23.25" customHeight="1">
      <c r="A128" s="184">
        <v>1</v>
      </c>
      <c r="B128" s="181" t="s">
        <v>190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/>
      <c r="G128" s="175"/>
      <c r="H128" s="129"/>
      <c r="I128" s="130"/>
      <c r="J128" s="131">
        <f>IF(H128=0,0,IF(I128=0,"-100,0",IF(I128*100/H128&lt;200,ROUND(I128*100/H128-100,1),ROUND(I128/H128,1)&amp;" р")))</f>
        <v>0</v>
      </c>
      <c r="K128" s="129"/>
      <c r="L128" s="175"/>
      <c r="M128" s="159"/>
      <c r="N128" s="159"/>
      <c r="O128" s="159"/>
      <c r="P128" s="159"/>
      <c r="Q128" s="159"/>
    </row>
    <row r="129" spans="1:17" ht="23.25" customHeight="1">
      <c r="A129" s="37">
        <v>2</v>
      </c>
      <c r="B129" s="182" t="s">
        <v>191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176"/>
      <c r="H129" s="64"/>
      <c r="I129" s="65"/>
      <c r="J129" s="132">
        <f>IF(H129=0,0,IF(I129=0,"-100,0",IF(I129*100/H129&lt;200,ROUND(I129*100/H129-100,1),ROUND(I129/H129,1)&amp;" р")))</f>
        <v>0</v>
      </c>
      <c r="K129" s="64"/>
      <c r="L129" s="176"/>
      <c r="M129" s="159"/>
      <c r="N129" s="159"/>
      <c r="O129" s="159"/>
      <c r="P129" s="159"/>
      <c r="Q129" s="159"/>
    </row>
    <row r="130" spans="1:17" ht="23.25" customHeight="1">
      <c r="A130" s="37">
        <v>3</v>
      </c>
      <c r="B130" s="182" t="s">
        <v>192</v>
      </c>
      <c r="C130" s="64"/>
      <c r="D130" s="65"/>
      <c r="E130" s="132">
        <f aca="true" t="shared" si="33" ref="E130:E148">IF(C130=0,0,IF(D130=0,"-100,0",IF(D130*100/C130&lt;200,ROUND(D130*100/C130-100,1),ROUND(D130/C130,1)&amp;" р")))</f>
        <v>0</v>
      </c>
      <c r="F130" s="64"/>
      <c r="G130" s="176"/>
      <c r="H130" s="64"/>
      <c r="I130" s="65"/>
      <c r="J130" s="132">
        <f aca="true" t="shared" si="34" ref="J130:J148">IF(H130=0,0,IF(I130=0,"-100,0",IF(I130*100/H130&lt;200,ROUND(I130*100/H130-100,1),ROUND(I130/H130,1)&amp;" р")))</f>
        <v>0</v>
      </c>
      <c r="K130" s="64"/>
      <c r="L130" s="176"/>
      <c r="M130" s="159"/>
      <c r="N130" s="159"/>
      <c r="O130" s="159"/>
      <c r="P130" s="159"/>
      <c r="Q130" s="159"/>
    </row>
    <row r="131" spans="1:17" ht="23.25" customHeight="1">
      <c r="A131" s="37">
        <v>4</v>
      </c>
      <c r="B131" s="182" t="s">
        <v>193</v>
      </c>
      <c r="C131" s="64"/>
      <c r="D131" s="65"/>
      <c r="E131" s="132">
        <f t="shared" si="33"/>
        <v>0</v>
      </c>
      <c r="F131" s="64"/>
      <c r="G131" s="176"/>
      <c r="H131" s="64"/>
      <c r="I131" s="65"/>
      <c r="J131" s="132">
        <f t="shared" si="34"/>
        <v>0</v>
      </c>
      <c r="K131" s="64"/>
      <c r="L131" s="176"/>
      <c r="M131" s="159"/>
      <c r="N131" s="159"/>
      <c r="O131" s="159"/>
      <c r="P131" s="159"/>
      <c r="Q131" s="159"/>
    </row>
    <row r="132" spans="1:17" ht="23.25" customHeight="1">
      <c r="A132" s="37">
        <v>5</v>
      </c>
      <c r="B132" s="182" t="s">
        <v>194</v>
      </c>
      <c r="C132" s="64"/>
      <c r="D132" s="65"/>
      <c r="E132" s="132">
        <f t="shared" si="33"/>
        <v>0</v>
      </c>
      <c r="F132" s="64"/>
      <c r="G132" s="176"/>
      <c r="H132" s="64"/>
      <c r="I132" s="65"/>
      <c r="J132" s="132">
        <f t="shared" si="34"/>
        <v>0</v>
      </c>
      <c r="K132" s="64"/>
      <c r="L132" s="176"/>
      <c r="M132" s="159"/>
      <c r="N132" s="159"/>
      <c r="O132" s="159"/>
      <c r="P132" s="159"/>
      <c r="Q132" s="159"/>
    </row>
    <row r="133" spans="1:17" ht="23.25" customHeight="1">
      <c r="A133" s="37">
        <v>6</v>
      </c>
      <c r="B133" s="182" t="s">
        <v>195</v>
      </c>
      <c r="C133" s="64"/>
      <c r="D133" s="65"/>
      <c r="E133" s="132">
        <f t="shared" si="33"/>
        <v>0</v>
      </c>
      <c r="F133" s="64"/>
      <c r="G133" s="176"/>
      <c r="H133" s="64"/>
      <c r="I133" s="65"/>
      <c r="J133" s="132">
        <f t="shared" si="34"/>
        <v>0</v>
      </c>
      <c r="K133" s="64"/>
      <c r="L133" s="176"/>
      <c r="M133" s="159"/>
      <c r="N133" s="159"/>
      <c r="O133" s="159"/>
      <c r="P133" s="159"/>
      <c r="Q133" s="159"/>
    </row>
    <row r="134" spans="1:17" ht="23.25" customHeight="1">
      <c r="A134" s="37">
        <v>7</v>
      </c>
      <c r="B134" s="182" t="s">
        <v>196</v>
      </c>
      <c r="C134" s="64"/>
      <c r="D134" s="65"/>
      <c r="E134" s="132">
        <f t="shared" si="33"/>
        <v>0</v>
      </c>
      <c r="F134" s="64"/>
      <c r="G134" s="176"/>
      <c r="H134" s="64"/>
      <c r="I134" s="65"/>
      <c r="J134" s="132">
        <f t="shared" si="34"/>
        <v>0</v>
      </c>
      <c r="K134" s="64"/>
      <c r="L134" s="176"/>
      <c r="M134" s="159"/>
      <c r="N134" s="159"/>
      <c r="O134" s="159"/>
      <c r="P134" s="159"/>
      <c r="Q134" s="159"/>
    </row>
    <row r="135" spans="1:17" ht="23.25" customHeight="1">
      <c r="A135" s="37">
        <v>8</v>
      </c>
      <c r="B135" s="182" t="s">
        <v>197</v>
      </c>
      <c r="C135" s="64"/>
      <c r="D135" s="65"/>
      <c r="E135" s="132">
        <f t="shared" si="33"/>
        <v>0</v>
      </c>
      <c r="F135" s="64"/>
      <c r="G135" s="176"/>
      <c r="H135" s="64"/>
      <c r="I135" s="65"/>
      <c r="J135" s="132">
        <f t="shared" si="34"/>
        <v>0</v>
      </c>
      <c r="K135" s="64"/>
      <c r="L135" s="176"/>
      <c r="M135" s="159"/>
      <c r="N135" s="159"/>
      <c r="O135" s="159"/>
      <c r="P135" s="159"/>
      <c r="Q135" s="159"/>
    </row>
    <row r="136" spans="1:17" ht="23.25" customHeight="1">
      <c r="A136" s="37">
        <v>9</v>
      </c>
      <c r="B136" s="182" t="s">
        <v>198</v>
      </c>
      <c r="C136" s="64"/>
      <c r="D136" s="65"/>
      <c r="E136" s="132">
        <f t="shared" si="33"/>
        <v>0</v>
      </c>
      <c r="F136" s="64"/>
      <c r="G136" s="176"/>
      <c r="H136" s="64"/>
      <c r="I136" s="65"/>
      <c r="J136" s="132">
        <f t="shared" si="34"/>
        <v>0</v>
      </c>
      <c r="K136" s="64"/>
      <c r="L136" s="176"/>
      <c r="M136" s="159"/>
      <c r="N136" s="159"/>
      <c r="O136" s="159"/>
      <c r="P136" s="159"/>
      <c r="Q136" s="159"/>
    </row>
    <row r="137" spans="1:17" ht="23.25" customHeight="1">
      <c r="A137" s="37">
        <v>10</v>
      </c>
      <c r="B137" s="182" t="s">
        <v>199</v>
      </c>
      <c r="C137" s="64"/>
      <c r="D137" s="65"/>
      <c r="E137" s="132">
        <f t="shared" si="33"/>
        <v>0</v>
      </c>
      <c r="F137" s="64"/>
      <c r="G137" s="176"/>
      <c r="H137" s="64"/>
      <c r="I137" s="65"/>
      <c r="J137" s="132">
        <f t="shared" si="34"/>
        <v>0</v>
      </c>
      <c r="K137" s="64"/>
      <c r="L137" s="176"/>
      <c r="M137" s="159"/>
      <c r="N137" s="159"/>
      <c r="O137" s="159"/>
      <c r="P137" s="159"/>
      <c r="Q137" s="159"/>
    </row>
    <row r="138" spans="1:17" ht="23.25" customHeight="1">
      <c r="A138" s="37">
        <v>11</v>
      </c>
      <c r="B138" s="182" t="s">
        <v>200</v>
      </c>
      <c r="C138" s="64"/>
      <c r="D138" s="65"/>
      <c r="E138" s="132">
        <f t="shared" si="33"/>
        <v>0</v>
      </c>
      <c r="F138" s="64"/>
      <c r="G138" s="176"/>
      <c r="H138" s="64"/>
      <c r="I138" s="65"/>
      <c r="J138" s="132">
        <f t="shared" si="34"/>
        <v>0</v>
      </c>
      <c r="K138" s="64"/>
      <c r="L138" s="176"/>
      <c r="M138" s="159"/>
      <c r="N138" s="159"/>
      <c r="O138" s="159"/>
      <c r="P138" s="159"/>
      <c r="Q138" s="159"/>
    </row>
    <row r="139" spans="1:17" ht="23.25" customHeight="1">
      <c r="A139" s="37">
        <v>12</v>
      </c>
      <c r="B139" s="182" t="s">
        <v>201</v>
      </c>
      <c r="C139" s="64"/>
      <c r="D139" s="65"/>
      <c r="E139" s="132">
        <f t="shared" si="33"/>
        <v>0</v>
      </c>
      <c r="F139" s="64"/>
      <c r="G139" s="176"/>
      <c r="H139" s="64"/>
      <c r="I139" s="65"/>
      <c r="J139" s="132">
        <f t="shared" si="34"/>
        <v>0</v>
      </c>
      <c r="K139" s="64"/>
      <c r="L139" s="176"/>
      <c r="M139" s="159"/>
      <c r="N139" s="159"/>
      <c r="O139" s="159"/>
      <c r="P139" s="159"/>
      <c r="Q139" s="159"/>
    </row>
    <row r="140" spans="1:17" ht="23.25" customHeight="1">
      <c r="A140" s="37">
        <v>13</v>
      </c>
      <c r="B140" s="182" t="s">
        <v>202</v>
      </c>
      <c r="C140" s="64"/>
      <c r="D140" s="65"/>
      <c r="E140" s="132">
        <f t="shared" si="33"/>
        <v>0</v>
      </c>
      <c r="F140" s="64"/>
      <c r="G140" s="176"/>
      <c r="H140" s="64"/>
      <c r="I140" s="65"/>
      <c r="J140" s="132">
        <f t="shared" si="34"/>
        <v>0</v>
      </c>
      <c r="K140" s="64"/>
      <c r="L140" s="176"/>
      <c r="M140" s="159"/>
      <c r="N140" s="159"/>
      <c r="O140" s="159"/>
      <c r="P140" s="159"/>
      <c r="Q140" s="159"/>
    </row>
    <row r="141" spans="1:17" ht="23.25" customHeight="1">
      <c r="A141" s="37">
        <v>14</v>
      </c>
      <c r="B141" s="182" t="s">
        <v>203</v>
      </c>
      <c r="C141" s="64"/>
      <c r="D141" s="65"/>
      <c r="E141" s="132">
        <f t="shared" si="33"/>
        <v>0</v>
      </c>
      <c r="F141" s="64"/>
      <c r="G141" s="176"/>
      <c r="H141" s="64"/>
      <c r="I141" s="65"/>
      <c r="J141" s="132">
        <f t="shared" si="34"/>
        <v>0</v>
      </c>
      <c r="K141" s="64"/>
      <c r="L141" s="176"/>
      <c r="M141" s="159"/>
      <c r="N141" s="159"/>
      <c r="O141" s="159"/>
      <c r="P141" s="159"/>
      <c r="Q141" s="159"/>
    </row>
    <row r="142" spans="1:17" ht="23.25" customHeight="1">
      <c r="A142" s="37">
        <v>15</v>
      </c>
      <c r="B142" s="182" t="s">
        <v>204</v>
      </c>
      <c r="C142" s="64"/>
      <c r="D142" s="65"/>
      <c r="E142" s="132">
        <f t="shared" si="33"/>
        <v>0</v>
      </c>
      <c r="F142" s="64"/>
      <c r="G142" s="176"/>
      <c r="H142" s="64"/>
      <c r="I142" s="65"/>
      <c r="J142" s="132">
        <f t="shared" si="34"/>
        <v>0</v>
      </c>
      <c r="K142" s="64"/>
      <c r="L142" s="176"/>
      <c r="M142" s="159"/>
      <c r="N142" s="159"/>
      <c r="O142" s="159"/>
      <c r="P142" s="159"/>
      <c r="Q142" s="159"/>
    </row>
    <row r="143" spans="1:17" ht="23.25" customHeight="1">
      <c r="A143" s="37">
        <v>16</v>
      </c>
      <c r="B143" s="182" t="s">
        <v>205</v>
      </c>
      <c r="C143" s="64"/>
      <c r="D143" s="65"/>
      <c r="E143" s="132">
        <f t="shared" si="33"/>
        <v>0</v>
      </c>
      <c r="F143" s="64"/>
      <c r="G143" s="176"/>
      <c r="H143" s="64"/>
      <c r="I143" s="65"/>
      <c r="J143" s="132">
        <f t="shared" si="34"/>
        <v>0</v>
      </c>
      <c r="K143" s="64"/>
      <c r="L143" s="176"/>
      <c r="M143" s="159"/>
      <c r="N143" s="159"/>
      <c r="O143" s="159"/>
      <c r="P143" s="159"/>
      <c r="Q143" s="159"/>
    </row>
    <row r="144" spans="1:17" ht="23.25" customHeight="1">
      <c r="A144" s="37">
        <v>17</v>
      </c>
      <c r="B144" s="182" t="s">
        <v>206</v>
      </c>
      <c r="C144" s="64"/>
      <c r="D144" s="65"/>
      <c r="E144" s="132">
        <f t="shared" si="33"/>
        <v>0</v>
      </c>
      <c r="F144" s="64"/>
      <c r="G144" s="176"/>
      <c r="H144" s="64"/>
      <c r="I144" s="65"/>
      <c r="J144" s="132">
        <f t="shared" si="34"/>
        <v>0</v>
      </c>
      <c r="K144" s="64"/>
      <c r="L144" s="176"/>
      <c r="M144" s="159"/>
      <c r="N144" s="159"/>
      <c r="O144" s="159"/>
      <c r="P144" s="159"/>
      <c r="Q144" s="159"/>
    </row>
    <row r="145" spans="1:17" ht="23.25" customHeight="1">
      <c r="A145" s="37">
        <v>18</v>
      </c>
      <c r="B145" s="182" t="s">
        <v>207</v>
      </c>
      <c r="C145" s="64"/>
      <c r="D145" s="65"/>
      <c r="E145" s="132">
        <f t="shared" si="33"/>
        <v>0</v>
      </c>
      <c r="F145" s="64"/>
      <c r="G145" s="176"/>
      <c r="H145" s="64"/>
      <c r="I145" s="65"/>
      <c r="J145" s="132">
        <f t="shared" si="34"/>
        <v>0</v>
      </c>
      <c r="K145" s="64"/>
      <c r="L145" s="176"/>
      <c r="M145" s="159"/>
      <c r="N145" s="159"/>
      <c r="O145" s="159"/>
      <c r="P145" s="159"/>
      <c r="Q145" s="159"/>
    </row>
    <row r="146" spans="1:17" ht="23.25" customHeight="1">
      <c r="A146" s="37">
        <v>19</v>
      </c>
      <c r="B146" s="182" t="s">
        <v>208</v>
      </c>
      <c r="C146" s="64"/>
      <c r="D146" s="65"/>
      <c r="E146" s="132">
        <f t="shared" si="33"/>
        <v>0</v>
      </c>
      <c r="F146" s="64"/>
      <c r="G146" s="176"/>
      <c r="H146" s="64"/>
      <c r="I146" s="65"/>
      <c r="J146" s="132">
        <f t="shared" si="34"/>
        <v>0</v>
      </c>
      <c r="K146" s="64"/>
      <c r="L146" s="176"/>
      <c r="M146" s="159"/>
      <c r="N146" s="159"/>
      <c r="O146" s="159"/>
      <c r="P146" s="159"/>
      <c r="Q146" s="159"/>
    </row>
    <row r="147" spans="1:17" ht="23.25" customHeight="1">
      <c r="A147" s="37">
        <v>20</v>
      </c>
      <c r="B147" s="182" t="s">
        <v>209</v>
      </c>
      <c r="C147" s="64"/>
      <c r="D147" s="65"/>
      <c r="E147" s="132">
        <f t="shared" si="33"/>
        <v>0</v>
      </c>
      <c r="F147" s="64"/>
      <c r="G147" s="176"/>
      <c r="H147" s="64"/>
      <c r="I147" s="65"/>
      <c r="J147" s="132">
        <f t="shared" si="34"/>
        <v>0</v>
      </c>
      <c r="K147" s="64"/>
      <c r="L147" s="176"/>
      <c r="M147" s="159"/>
      <c r="N147" s="159"/>
      <c r="O147" s="159"/>
      <c r="P147" s="159"/>
      <c r="Q147" s="159"/>
    </row>
    <row r="148" spans="1:17" ht="23.25" customHeight="1" thickBot="1">
      <c r="A148" s="185">
        <v>21</v>
      </c>
      <c r="B148" s="183" t="s">
        <v>165</v>
      </c>
      <c r="C148" s="64"/>
      <c r="D148" s="65"/>
      <c r="E148" s="132">
        <f t="shared" si="33"/>
        <v>0</v>
      </c>
      <c r="F148" s="64"/>
      <c r="G148" s="176"/>
      <c r="H148" s="64"/>
      <c r="I148" s="65"/>
      <c r="J148" s="132">
        <f t="shared" si="34"/>
        <v>0</v>
      </c>
      <c r="K148" s="64"/>
      <c r="L148" s="176"/>
      <c r="M148" s="159"/>
      <c r="N148" s="159"/>
      <c r="O148" s="159"/>
      <c r="P148" s="159"/>
      <c r="Q148" s="159"/>
    </row>
    <row r="149" spans="1:17" ht="23.25" customHeight="1" thickBot="1">
      <c r="A149" s="38">
        <v>22</v>
      </c>
      <c r="B149" s="178" t="s">
        <v>166</v>
      </c>
      <c r="C149" s="172">
        <v>0</v>
      </c>
      <c r="D149" s="173">
        <v>0</v>
      </c>
      <c r="E149" s="174">
        <f>IF(C149=0,0,IF(D149=0,"-100,0",IF(D149*100/C149&lt;200,ROUND(D149*100/C149-100,1),ROUND(D149/C149,1)&amp;" р")))</f>
        <v>0</v>
      </c>
      <c r="F149" s="172">
        <v>0</v>
      </c>
      <c r="G149" s="177">
        <v>0</v>
      </c>
      <c r="H149" s="172">
        <v>0</v>
      </c>
      <c r="I149" s="173">
        <v>0</v>
      </c>
      <c r="J149" s="174">
        <f>IF(H149=0,0,IF(I149=0,"-100,0",IF(I149*100/H149&lt;200,ROUND(I149*100/H149-100,1),ROUND(I149/H149,1)&amp;" р")))</f>
        <v>0</v>
      </c>
      <c r="K149" s="172">
        <v>0</v>
      </c>
      <c r="L149" s="177">
        <v>0</v>
      </c>
      <c r="M149" s="159"/>
      <c r="N149" s="159"/>
      <c r="O149" s="159"/>
      <c r="P149" s="159"/>
      <c r="Q149" s="159"/>
    </row>
    <row r="150" spans="1:17" ht="20.25" customHeight="1">
      <c r="A150" s="157" t="s">
        <v>149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60"/>
      <c r="L150" s="159"/>
      <c r="M150" s="159"/>
      <c r="N150" s="159"/>
      <c r="O150" s="159"/>
      <c r="P150" s="159"/>
      <c r="Q150" s="159"/>
    </row>
    <row r="151" spans="2:17" ht="8.25" customHeight="1" thickBot="1">
      <c r="B151" s="159"/>
      <c r="C151" s="160"/>
      <c r="D151" s="160"/>
      <c r="E151" s="160"/>
      <c r="F151" s="160"/>
      <c r="G151" s="160"/>
      <c r="H151" s="160"/>
      <c r="I151" s="160"/>
      <c r="J151" s="160"/>
      <c r="K151" s="160"/>
      <c r="L151" s="159"/>
      <c r="M151" s="159"/>
      <c r="N151" s="159"/>
      <c r="O151" s="159"/>
      <c r="P151" s="159"/>
      <c r="Q151" s="159"/>
    </row>
    <row r="152" spans="1:17" ht="36.75" customHeight="1" thickBot="1">
      <c r="A152" s="229" t="s">
        <v>17</v>
      </c>
      <c r="B152" s="232" t="s">
        <v>18</v>
      </c>
      <c r="C152" s="233" t="s">
        <v>51</v>
      </c>
      <c r="D152" s="233"/>
      <c r="E152" s="233"/>
      <c r="F152" s="233" t="s">
        <v>99</v>
      </c>
      <c r="G152" s="233"/>
      <c r="H152" s="233"/>
      <c r="I152" s="247" t="s">
        <v>100</v>
      </c>
      <c r="J152" s="247"/>
      <c r="K152" s="247"/>
      <c r="L152" s="233" t="s">
        <v>128</v>
      </c>
      <c r="M152" s="233"/>
      <c r="N152" s="233"/>
      <c r="O152" s="159"/>
      <c r="P152" s="159"/>
      <c r="Q152" s="159"/>
    </row>
    <row r="153" spans="1:17" ht="36.75" customHeight="1" thickBot="1">
      <c r="A153" s="230"/>
      <c r="B153" s="232"/>
      <c r="C153" s="233"/>
      <c r="D153" s="233"/>
      <c r="E153" s="233"/>
      <c r="F153" s="233"/>
      <c r="G153" s="233"/>
      <c r="H153" s="233"/>
      <c r="I153" s="247"/>
      <c r="J153" s="247"/>
      <c r="K153" s="247"/>
      <c r="L153" s="233"/>
      <c r="M153" s="233"/>
      <c r="N153" s="233"/>
      <c r="O153" s="159"/>
      <c r="P153" s="159"/>
      <c r="Q153" s="159"/>
    </row>
    <row r="154" spans="1:17" ht="16.5" thickBot="1">
      <c r="A154" s="231"/>
      <c r="B154" s="232"/>
      <c r="C154" s="161">
        <f>C100</f>
        <v>2012</v>
      </c>
      <c r="D154" s="162">
        <f>D100</f>
        <v>2013</v>
      </c>
      <c r="E154" s="163" t="s">
        <v>14</v>
      </c>
      <c r="F154" s="161">
        <f>C154</f>
        <v>2012</v>
      </c>
      <c r="G154" s="162">
        <f>D154</f>
        <v>2013</v>
      </c>
      <c r="H154" s="163" t="s">
        <v>14</v>
      </c>
      <c r="I154" s="161">
        <f>F154</f>
        <v>2012</v>
      </c>
      <c r="J154" s="162">
        <f>G154</f>
        <v>2013</v>
      </c>
      <c r="K154" s="163" t="s">
        <v>14</v>
      </c>
      <c r="L154" s="161">
        <f>I154</f>
        <v>2012</v>
      </c>
      <c r="M154" s="162">
        <f>J154</f>
        <v>2013</v>
      </c>
      <c r="N154" s="163" t="s">
        <v>14</v>
      </c>
      <c r="O154" s="159"/>
      <c r="P154" s="159"/>
      <c r="Q154" s="159"/>
    </row>
    <row r="155" spans="1:17" ht="23.25" customHeight="1">
      <c r="A155" s="184">
        <v>1</v>
      </c>
      <c r="B155" s="181" t="s">
        <v>190</v>
      </c>
      <c r="C155" s="129"/>
      <c r="D155" s="130">
        <v>4</v>
      </c>
      <c r="E155" s="131">
        <f>IF(C155=0,0,IF(D155=0,"-100,0",IF(D155*100/C155&lt;200,ROUND(D155*100/C155-100,1),ROUND(D155/C155,1)&amp;" р")))</f>
        <v>0</v>
      </c>
      <c r="F155" s="129"/>
      <c r="G155" s="130">
        <v>1</v>
      </c>
      <c r="H155" s="131">
        <f>IF(F155=0,0,IF(G155=0,"-100,0",IF(G155*100/F155&lt;200,ROUND(G155*100/F155-100,1),ROUND(G155/F155,1)&amp;" р")))</f>
        <v>0</v>
      </c>
      <c r="I155" s="129"/>
      <c r="J155" s="130"/>
      <c r="K155" s="131">
        <f>IF(I155=0,0,IF(J155=0,"-100,0",IF(J155*100/I155&lt;200,ROUND(J155*100/I155-100,1),ROUND(J155/I155,1)&amp;" р")))</f>
        <v>0</v>
      </c>
      <c r="L155" s="129"/>
      <c r="M155" s="130"/>
      <c r="N155" s="131">
        <f>IF(L155=0,0,IF(M155=0,"-100,0",IF(M155*100/L155&lt;200,ROUND(M155*100/L155-100,1),ROUND(M155/L155,1)&amp;" р")))</f>
        <v>0</v>
      </c>
      <c r="O155" s="159"/>
      <c r="P155" s="159"/>
      <c r="Q155" s="159"/>
    </row>
    <row r="156" spans="1:17" ht="23.25" customHeight="1">
      <c r="A156" s="37">
        <v>2</v>
      </c>
      <c r="B156" s="182" t="s">
        <v>191</v>
      </c>
      <c r="C156" s="64"/>
      <c r="D156" s="65">
        <v>4</v>
      </c>
      <c r="E156" s="132">
        <f>IF(C156=0,0,IF(D156=0,"-100,0",IF(D156*100/C156&lt;200,ROUND(D156*100/C156-100,1),ROUND(D156/C156,1)&amp;" р")))</f>
        <v>0</v>
      </c>
      <c r="F156" s="64"/>
      <c r="G156" s="65"/>
      <c r="H156" s="132">
        <f>IF(F156=0,0,IF(G156=0,"-100,0",IF(G156*100/F156&lt;200,ROUND(G156*100/F156-100,1),ROUND(G156/F156,1)&amp;" р")))</f>
        <v>0</v>
      </c>
      <c r="I156" s="64"/>
      <c r="J156" s="65"/>
      <c r="K156" s="132">
        <f>IF(I156=0,0,IF(J156=0,"-100,0",IF(J156*100/I156&lt;200,ROUND(J156*100/I156-100,1),ROUND(J156/I156,1)&amp;" р")))</f>
        <v>0</v>
      </c>
      <c r="L156" s="64"/>
      <c r="M156" s="65"/>
      <c r="N156" s="132">
        <f>IF(L156=0,0,IF(M156=0,"-100,0",IF(M156*100/L156&lt;200,ROUND(M156*100/L156-100,1),ROUND(M156/L156,1)&amp;" р")))</f>
        <v>0</v>
      </c>
      <c r="O156" s="159"/>
      <c r="P156" s="159"/>
      <c r="Q156" s="159"/>
    </row>
    <row r="157" spans="1:17" ht="23.25" customHeight="1">
      <c r="A157" s="37">
        <v>3</v>
      </c>
      <c r="B157" s="182" t="s">
        <v>192</v>
      </c>
      <c r="C157" s="64"/>
      <c r="D157" s="65"/>
      <c r="E157" s="132">
        <f aca="true" t="shared" si="35" ref="E157:E175">IF(C157=0,0,IF(D157=0,"-100,0",IF(D157*100/C157&lt;200,ROUND(D157*100/C157-100,1),ROUND(D157/C157,1)&amp;" р")))</f>
        <v>0</v>
      </c>
      <c r="F157" s="64"/>
      <c r="G157" s="65"/>
      <c r="H157" s="132">
        <f aca="true" t="shared" si="36" ref="H157:H175">IF(F157=0,0,IF(G157=0,"-100,0",IF(G157*100/F157&lt;200,ROUND(G157*100/F157-100,1),ROUND(G157/F157,1)&amp;" р")))</f>
        <v>0</v>
      </c>
      <c r="I157" s="64"/>
      <c r="J157" s="65"/>
      <c r="K157" s="132">
        <f aca="true" t="shared" si="37" ref="K157:K175">IF(I157=0,0,IF(J157=0,"-100,0",IF(J157*100/I157&lt;200,ROUND(J157*100/I157-100,1),ROUND(J157/I157,1)&amp;" р")))</f>
        <v>0</v>
      </c>
      <c r="L157" s="64"/>
      <c r="M157" s="65"/>
      <c r="N157" s="132">
        <f aca="true" t="shared" si="38" ref="N157:N175">IF(L157=0,0,IF(M157=0,"-100,0",IF(M157*100/L157&lt;200,ROUND(M157*100/L157-100,1),ROUND(M157/L157,1)&amp;" р")))</f>
        <v>0</v>
      </c>
      <c r="O157" s="159"/>
      <c r="P157" s="159"/>
      <c r="Q157" s="159"/>
    </row>
    <row r="158" spans="1:17" ht="23.25" customHeight="1">
      <c r="A158" s="37">
        <v>4</v>
      </c>
      <c r="B158" s="182" t="s">
        <v>193</v>
      </c>
      <c r="C158" s="64"/>
      <c r="D158" s="65">
        <v>1</v>
      </c>
      <c r="E158" s="132">
        <f t="shared" si="35"/>
        <v>0</v>
      </c>
      <c r="F158" s="64"/>
      <c r="G158" s="65"/>
      <c r="H158" s="132">
        <f t="shared" si="36"/>
        <v>0</v>
      </c>
      <c r="I158" s="64"/>
      <c r="J158" s="65"/>
      <c r="K158" s="132">
        <f t="shared" si="37"/>
        <v>0</v>
      </c>
      <c r="L158" s="64"/>
      <c r="M158" s="65"/>
      <c r="N158" s="132">
        <f t="shared" si="38"/>
        <v>0</v>
      </c>
      <c r="O158" s="159"/>
      <c r="P158" s="159"/>
      <c r="Q158" s="159"/>
    </row>
    <row r="159" spans="1:17" ht="23.25" customHeight="1">
      <c r="A159" s="37">
        <v>5</v>
      </c>
      <c r="B159" s="182" t="s">
        <v>194</v>
      </c>
      <c r="C159" s="64"/>
      <c r="D159" s="65"/>
      <c r="E159" s="132">
        <f t="shared" si="35"/>
        <v>0</v>
      </c>
      <c r="F159" s="64"/>
      <c r="G159" s="65"/>
      <c r="H159" s="132">
        <f t="shared" si="36"/>
        <v>0</v>
      </c>
      <c r="I159" s="64"/>
      <c r="J159" s="65"/>
      <c r="K159" s="132">
        <f t="shared" si="37"/>
        <v>0</v>
      </c>
      <c r="L159" s="64"/>
      <c r="M159" s="65"/>
      <c r="N159" s="132">
        <f t="shared" si="38"/>
        <v>0</v>
      </c>
      <c r="O159" s="159"/>
      <c r="P159" s="159"/>
      <c r="Q159" s="159"/>
    </row>
    <row r="160" spans="1:17" ht="23.25" customHeight="1">
      <c r="A160" s="37">
        <v>6</v>
      </c>
      <c r="B160" s="182" t="s">
        <v>195</v>
      </c>
      <c r="C160" s="64"/>
      <c r="D160" s="65">
        <v>2</v>
      </c>
      <c r="E160" s="132">
        <f t="shared" si="35"/>
        <v>0</v>
      </c>
      <c r="F160" s="64"/>
      <c r="G160" s="65"/>
      <c r="H160" s="132">
        <f t="shared" si="36"/>
        <v>0</v>
      </c>
      <c r="I160" s="64"/>
      <c r="J160" s="65"/>
      <c r="K160" s="132">
        <f t="shared" si="37"/>
        <v>0</v>
      </c>
      <c r="L160" s="64"/>
      <c r="M160" s="65"/>
      <c r="N160" s="132">
        <f t="shared" si="38"/>
        <v>0</v>
      </c>
      <c r="O160" s="159"/>
      <c r="P160" s="159"/>
      <c r="Q160" s="159"/>
    </row>
    <row r="161" spans="1:17" ht="23.25" customHeight="1">
      <c r="A161" s="37">
        <v>7</v>
      </c>
      <c r="B161" s="182" t="s">
        <v>196</v>
      </c>
      <c r="C161" s="64"/>
      <c r="D161" s="65"/>
      <c r="E161" s="132">
        <f t="shared" si="35"/>
        <v>0</v>
      </c>
      <c r="F161" s="64"/>
      <c r="G161" s="65"/>
      <c r="H161" s="132">
        <f t="shared" si="36"/>
        <v>0</v>
      </c>
      <c r="I161" s="64"/>
      <c r="J161" s="65"/>
      <c r="K161" s="132">
        <f t="shared" si="37"/>
        <v>0</v>
      </c>
      <c r="L161" s="64"/>
      <c r="M161" s="65"/>
      <c r="N161" s="132">
        <f t="shared" si="38"/>
        <v>0</v>
      </c>
      <c r="O161" s="159"/>
      <c r="P161" s="159"/>
      <c r="Q161" s="159"/>
    </row>
    <row r="162" spans="1:17" ht="23.25" customHeight="1">
      <c r="A162" s="37">
        <v>8</v>
      </c>
      <c r="B162" s="182" t="s">
        <v>197</v>
      </c>
      <c r="C162" s="64"/>
      <c r="D162" s="65"/>
      <c r="E162" s="132">
        <f t="shared" si="35"/>
        <v>0</v>
      </c>
      <c r="F162" s="64"/>
      <c r="G162" s="65"/>
      <c r="H162" s="132">
        <f t="shared" si="36"/>
        <v>0</v>
      </c>
      <c r="I162" s="64"/>
      <c r="J162" s="65"/>
      <c r="K162" s="132">
        <f t="shared" si="37"/>
        <v>0</v>
      </c>
      <c r="L162" s="64"/>
      <c r="M162" s="65"/>
      <c r="N162" s="132">
        <f t="shared" si="38"/>
        <v>0</v>
      </c>
      <c r="O162" s="159"/>
      <c r="P162" s="159"/>
      <c r="Q162" s="159"/>
    </row>
    <row r="163" spans="1:17" ht="23.25" customHeight="1">
      <c r="A163" s="37">
        <v>9</v>
      </c>
      <c r="B163" s="182" t="s">
        <v>198</v>
      </c>
      <c r="C163" s="64"/>
      <c r="D163" s="65">
        <v>2</v>
      </c>
      <c r="E163" s="132">
        <f t="shared" si="35"/>
        <v>0</v>
      </c>
      <c r="F163" s="64"/>
      <c r="G163" s="65"/>
      <c r="H163" s="132">
        <f t="shared" si="36"/>
        <v>0</v>
      </c>
      <c r="I163" s="64"/>
      <c r="J163" s="65"/>
      <c r="K163" s="132">
        <f t="shared" si="37"/>
        <v>0</v>
      </c>
      <c r="L163" s="64"/>
      <c r="M163" s="65"/>
      <c r="N163" s="132">
        <f t="shared" si="38"/>
        <v>0</v>
      </c>
      <c r="O163" s="159"/>
      <c r="P163" s="159"/>
      <c r="Q163" s="159"/>
    </row>
    <row r="164" spans="1:17" ht="23.25" customHeight="1">
      <c r="A164" s="37">
        <v>10</v>
      </c>
      <c r="B164" s="182" t="s">
        <v>199</v>
      </c>
      <c r="C164" s="64"/>
      <c r="D164" s="65"/>
      <c r="E164" s="132">
        <f t="shared" si="35"/>
        <v>0</v>
      </c>
      <c r="F164" s="64"/>
      <c r="G164" s="65"/>
      <c r="H164" s="132">
        <f t="shared" si="36"/>
        <v>0</v>
      </c>
      <c r="I164" s="64"/>
      <c r="J164" s="65"/>
      <c r="K164" s="132">
        <f t="shared" si="37"/>
        <v>0</v>
      </c>
      <c r="L164" s="64"/>
      <c r="M164" s="65"/>
      <c r="N164" s="132">
        <f t="shared" si="38"/>
        <v>0</v>
      </c>
      <c r="O164" s="159"/>
      <c r="P164" s="159"/>
      <c r="Q164" s="159"/>
    </row>
    <row r="165" spans="1:17" ht="23.25" customHeight="1">
      <c r="A165" s="37">
        <v>11</v>
      </c>
      <c r="B165" s="182" t="s">
        <v>200</v>
      </c>
      <c r="C165" s="64"/>
      <c r="D165" s="65"/>
      <c r="E165" s="132">
        <f t="shared" si="35"/>
        <v>0</v>
      </c>
      <c r="F165" s="64"/>
      <c r="G165" s="65"/>
      <c r="H165" s="132">
        <f t="shared" si="36"/>
        <v>0</v>
      </c>
      <c r="I165" s="64"/>
      <c r="J165" s="65"/>
      <c r="K165" s="132">
        <f t="shared" si="37"/>
        <v>0</v>
      </c>
      <c r="L165" s="64"/>
      <c r="M165" s="65"/>
      <c r="N165" s="132">
        <f t="shared" si="38"/>
        <v>0</v>
      </c>
      <c r="O165" s="159"/>
      <c r="P165" s="159"/>
      <c r="Q165" s="159"/>
    </row>
    <row r="166" spans="1:17" ht="23.25" customHeight="1">
      <c r="A166" s="37">
        <v>12</v>
      </c>
      <c r="B166" s="182" t="s">
        <v>201</v>
      </c>
      <c r="C166" s="64"/>
      <c r="D166" s="65"/>
      <c r="E166" s="132">
        <f t="shared" si="35"/>
        <v>0</v>
      </c>
      <c r="F166" s="64"/>
      <c r="G166" s="65"/>
      <c r="H166" s="132">
        <f t="shared" si="36"/>
        <v>0</v>
      </c>
      <c r="I166" s="64"/>
      <c r="J166" s="65"/>
      <c r="K166" s="132">
        <f t="shared" si="37"/>
        <v>0</v>
      </c>
      <c r="L166" s="64"/>
      <c r="M166" s="65"/>
      <c r="N166" s="132">
        <f t="shared" si="38"/>
        <v>0</v>
      </c>
      <c r="O166" s="159"/>
      <c r="P166" s="159"/>
      <c r="Q166" s="159"/>
    </row>
    <row r="167" spans="1:17" ht="23.25" customHeight="1">
      <c r="A167" s="37">
        <v>13</v>
      </c>
      <c r="B167" s="182" t="s">
        <v>202</v>
      </c>
      <c r="C167" s="64"/>
      <c r="D167" s="65"/>
      <c r="E167" s="132">
        <f t="shared" si="35"/>
        <v>0</v>
      </c>
      <c r="F167" s="64"/>
      <c r="G167" s="65"/>
      <c r="H167" s="132">
        <f t="shared" si="36"/>
        <v>0</v>
      </c>
      <c r="I167" s="64"/>
      <c r="J167" s="65"/>
      <c r="K167" s="132">
        <f t="shared" si="37"/>
        <v>0</v>
      </c>
      <c r="L167" s="64"/>
      <c r="M167" s="65"/>
      <c r="N167" s="132">
        <f t="shared" si="38"/>
        <v>0</v>
      </c>
      <c r="O167" s="159"/>
      <c r="P167" s="159"/>
      <c r="Q167" s="159"/>
    </row>
    <row r="168" spans="1:17" ht="23.25" customHeight="1">
      <c r="A168" s="37">
        <v>14</v>
      </c>
      <c r="B168" s="182" t="s">
        <v>203</v>
      </c>
      <c r="C168" s="64"/>
      <c r="D168" s="65">
        <v>1</v>
      </c>
      <c r="E168" s="132">
        <f t="shared" si="35"/>
        <v>0</v>
      </c>
      <c r="F168" s="64"/>
      <c r="G168" s="65"/>
      <c r="H168" s="132">
        <f t="shared" si="36"/>
        <v>0</v>
      </c>
      <c r="I168" s="64"/>
      <c r="J168" s="65"/>
      <c r="K168" s="132">
        <f t="shared" si="37"/>
        <v>0</v>
      </c>
      <c r="L168" s="64"/>
      <c r="M168" s="65"/>
      <c r="N168" s="132">
        <f t="shared" si="38"/>
        <v>0</v>
      </c>
      <c r="O168" s="159"/>
      <c r="P168" s="159"/>
      <c r="Q168" s="159"/>
    </row>
    <row r="169" spans="1:17" ht="23.25" customHeight="1">
      <c r="A169" s="37">
        <v>15</v>
      </c>
      <c r="B169" s="182" t="s">
        <v>204</v>
      </c>
      <c r="C169" s="64"/>
      <c r="D169" s="65">
        <v>1</v>
      </c>
      <c r="E169" s="132">
        <f t="shared" si="35"/>
        <v>0</v>
      </c>
      <c r="F169" s="64"/>
      <c r="G169" s="65"/>
      <c r="H169" s="132">
        <f t="shared" si="36"/>
        <v>0</v>
      </c>
      <c r="I169" s="64"/>
      <c r="J169" s="65"/>
      <c r="K169" s="132">
        <f t="shared" si="37"/>
        <v>0</v>
      </c>
      <c r="L169" s="64"/>
      <c r="M169" s="65"/>
      <c r="N169" s="132">
        <f t="shared" si="38"/>
        <v>0</v>
      </c>
      <c r="O169" s="159"/>
      <c r="P169" s="159"/>
      <c r="Q169" s="159"/>
    </row>
    <row r="170" spans="1:17" ht="23.25" customHeight="1">
      <c r="A170" s="37">
        <v>16</v>
      </c>
      <c r="B170" s="182" t="s">
        <v>205</v>
      </c>
      <c r="C170" s="64"/>
      <c r="D170" s="65">
        <v>12</v>
      </c>
      <c r="E170" s="132">
        <f t="shared" si="35"/>
        <v>0</v>
      </c>
      <c r="F170" s="64"/>
      <c r="G170" s="65"/>
      <c r="H170" s="132">
        <f t="shared" si="36"/>
        <v>0</v>
      </c>
      <c r="I170" s="64"/>
      <c r="J170" s="65"/>
      <c r="K170" s="132">
        <f t="shared" si="37"/>
        <v>0</v>
      </c>
      <c r="L170" s="64"/>
      <c r="M170" s="65"/>
      <c r="N170" s="132">
        <f t="shared" si="38"/>
        <v>0</v>
      </c>
      <c r="O170" s="159"/>
      <c r="P170" s="159"/>
      <c r="Q170" s="159"/>
    </row>
    <row r="171" spans="1:17" ht="23.25" customHeight="1">
      <c r="A171" s="37">
        <v>17</v>
      </c>
      <c r="B171" s="182" t="s">
        <v>206</v>
      </c>
      <c r="C171" s="64"/>
      <c r="D171" s="65">
        <v>5</v>
      </c>
      <c r="E171" s="132">
        <f t="shared" si="35"/>
        <v>0</v>
      </c>
      <c r="F171" s="64"/>
      <c r="G171" s="65"/>
      <c r="H171" s="132">
        <f t="shared" si="36"/>
        <v>0</v>
      </c>
      <c r="I171" s="64"/>
      <c r="J171" s="65"/>
      <c r="K171" s="132">
        <f t="shared" si="37"/>
        <v>0</v>
      </c>
      <c r="L171" s="64"/>
      <c r="M171" s="65"/>
      <c r="N171" s="132">
        <f t="shared" si="38"/>
        <v>0</v>
      </c>
      <c r="O171" s="159"/>
      <c r="P171" s="159"/>
      <c r="Q171" s="159"/>
    </row>
    <row r="172" spans="1:17" ht="23.25" customHeight="1">
      <c r="A172" s="37">
        <v>18</v>
      </c>
      <c r="B172" s="182" t="s">
        <v>207</v>
      </c>
      <c r="C172" s="64"/>
      <c r="D172" s="65"/>
      <c r="E172" s="132">
        <f t="shared" si="35"/>
        <v>0</v>
      </c>
      <c r="F172" s="64"/>
      <c r="G172" s="65"/>
      <c r="H172" s="132">
        <f t="shared" si="36"/>
        <v>0</v>
      </c>
      <c r="I172" s="64"/>
      <c r="J172" s="65"/>
      <c r="K172" s="132">
        <f t="shared" si="37"/>
        <v>0</v>
      </c>
      <c r="L172" s="64"/>
      <c r="M172" s="65"/>
      <c r="N172" s="132">
        <f t="shared" si="38"/>
        <v>0</v>
      </c>
      <c r="O172" s="159"/>
      <c r="P172" s="159"/>
      <c r="Q172" s="159"/>
    </row>
    <row r="173" spans="1:17" ht="23.25" customHeight="1">
      <c r="A173" s="37">
        <v>19</v>
      </c>
      <c r="B173" s="182" t="s">
        <v>208</v>
      </c>
      <c r="C173" s="64"/>
      <c r="D173" s="65"/>
      <c r="E173" s="132">
        <f t="shared" si="35"/>
        <v>0</v>
      </c>
      <c r="F173" s="64"/>
      <c r="G173" s="65"/>
      <c r="H173" s="132">
        <f t="shared" si="36"/>
        <v>0</v>
      </c>
      <c r="I173" s="64"/>
      <c r="J173" s="65"/>
      <c r="K173" s="132">
        <f t="shared" si="37"/>
        <v>0</v>
      </c>
      <c r="L173" s="64"/>
      <c r="M173" s="65"/>
      <c r="N173" s="132">
        <f t="shared" si="38"/>
        <v>0</v>
      </c>
      <c r="O173" s="159"/>
      <c r="P173" s="159"/>
      <c r="Q173" s="159"/>
    </row>
    <row r="174" spans="1:17" ht="23.25" customHeight="1">
      <c r="A174" s="37">
        <v>20</v>
      </c>
      <c r="B174" s="182" t="s">
        <v>209</v>
      </c>
      <c r="C174" s="64"/>
      <c r="D174" s="65">
        <v>2</v>
      </c>
      <c r="E174" s="132">
        <f t="shared" si="35"/>
        <v>0</v>
      </c>
      <c r="F174" s="64"/>
      <c r="G174" s="65"/>
      <c r="H174" s="132">
        <f t="shared" si="36"/>
        <v>0</v>
      </c>
      <c r="I174" s="64"/>
      <c r="J174" s="65"/>
      <c r="K174" s="132">
        <f t="shared" si="37"/>
        <v>0</v>
      </c>
      <c r="L174" s="64"/>
      <c r="M174" s="65"/>
      <c r="N174" s="132">
        <f t="shared" si="38"/>
        <v>0</v>
      </c>
      <c r="O174" s="159"/>
      <c r="P174" s="159"/>
      <c r="Q174" s="159"/>
    </row>
    <row r="175" spans="1:17" ht="23.25" customHeight="1" thickBot="1">
      <c r="A175" s="185">
        <v>21</v>
      </c>
      <c r="B175" s="183" t="s">
        <v>165</v>
      </c>
      <c r="C175" s="64"/>
      <c r="D175" s="65">
        <v>10</v>
      </c>
      <c r="E175" s="132">
        <f t="shared" si="35"/>
        <v>0</v>
      </c>
      <c r="F175" s="64"/>
      <c r="G175" s="65">
        <v>2</v>
      </c>
      <c r="H175" s="132">
        <f t="shared" si="36"/>
        <v>0</v>
      </c>
      <c r="I175" s="64"/>
      <c r="J175" s="65"/>
      <c r="K175" s="132">
        <f t="shared" si="37"/>
        <v>0</v>
      </c>
      <c r="L175" s="64"/>
      <c r="M175" s="65"/>
      <c r="N175" s="132">
        <f t="shared" si="38"/>
        <v>0</v>
      </c>
      <c r="O175" s="159"/>
      <c r="P175" s="159"/>
      <c r="Q175" s="159"/>
    </row>
    <row r="176" spans="1:17" ht="23.25" customHeight="1" thickBot="1">
      <c r="A176" s="38">
        <v>22</v>
      </c>
      <c r="B176" s="178" t="s">
        <v>166</v>
      </c>
      <c r="C176" s="172">
        <v>0</v>
      </c>
      <c r="D176" s="173">
        <v>44</v>
      </c>
      <c r="E176" s="174">
        <f>IF(C176=0,0,IF(D176=0,"-100,0",IF(D176*100/C176&lt;200,ROUND(D176*100/C176-100,1),ROUND(D176/C176,1)&amp;" р")))</f>
        <v>0</v>
      </c>
      <c r="F176" s="172">
        <v>0</v>
      </c>
      <c r="G176" s="173">
        <v>3</v>
      </c>
      <c r="H176" s="174">
        <f>IF(F176=0,0,IF(G176=0,"-100,0",IF(G176*100/F176&lt;200,ROUND(G176*100/F176-100,1),ROUND(G176/F176,1)&amp;" р")))</f>
        <v>0</v>
      </c>
      <c r="I176" s="172">
        <v>0</v>
      </c>
      <c r="J176" s="173">
        <v>0</v>
      </c>
      <c r="K176" s="174">
        <f>IF(I176=0,0,IF(J176=0,"-100,0",IF(J176*100/I176&lt;200,ROUND(J176*100/I176-100,1),ROUND(J176/I176,1)&amp;" р")))</f>
        <v>0</v>
      </c>
      <c r="L176" s="172">
        <v>0</v>
      </c>
      <c r="M176" s="173">
        <v>0</v>
      </c>
      <c r="N176" s="174">
        <f>IF(L176=0,0,IF(M176=0,"-100,0",IF(M176*100/L176&lt;200,ROUND(M176*100/L176-100,1),ROUND(M176/L176,1)&amp;" р")))</f>
        <v>0</v>
      </c>
      <c r="O176" s="159"/>
      <c r="P176" s="159"/>
      <c r="Q176" s="159"/>
    </row>
    <row r="177" spans="1:17" ht="20.25" customHeight="1">
      <c r="A177" s="157" t="s">
        <v>150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60"/>
      <c r="L177" s="159"/>
      <c r="M177" s="159"/>
      <c r="N177" s="159"/>
      <c r="O177" s="159"/>
      <c r="P177" s="159"/>
      <c r="Q177" s="159"/>
    </row>
    <row r="178" spans="2:17" ht="8.25" customHeight="1" thickBot="1">
      <c r="B178" s="159"/>
      <c r="C178" s="160"/>
      <c r="D178" s="160"/>
      <c r="E178" s="160"/>
      <c r="F178" s="160"/>
      <c r="G178" s="160"/>
      <c r="H178" s="160"/>
      <c r="I178" s="160"/>
      <c r="J178" s="160"/>
      <c r="K178" s="160"/>
      <c r="L178" s="159"/>
      <c r="M178" s="159"/>
      <c r="N178" s="159"/>
      <c r="O178" s="159"/>
      <c r="P178" s="159"/>
      <c r="Q178" s="159"/>
    </row>
    <row r="179" spans="1:17" ht="36" customHeight="1" thickBot="1">
      <c r="A179" s="229" t="s">
        <v>17</v>
      </c>
      <c r="B179" s="232" t="s">
        <v>18</v>
      </c>
      <c r="C179" s="239" t="s">
        <v>98</v>
      </c>
      <c r="D179" s="239"/>
      <c r="E179" s="239"/>
      <c r="F179" s="239" t="s">
        <v>97</v>
      </c>
      <c r="G179" s="239"/>
      <c r="H179" s="239"/>
      <c r="I179" s="239" t="s">
        <v>96</v>
      </c>
      <c r="J179" s="239"/>
      <c r="K179" s="239"/>
      <c r="L179" s="239" t="s">
        <v>95</v>
      </c>
      <c r="M179" s="239"/>
      <c r="N179" s="239"/>
      <c r="O179" s="159"/>
      <c r="P179" s="159"/>
      <c r="Q179" s="159"/>
    </row>
    <row r="180" spans="1:17" ht="36" customHeight="1" thickBot="1">
      <c r="A180" s="230"/>
      <c r="B180" s="232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159"/>
      <c r="P180" s="159"/>
      <c r="Q180" s="159"/>
    </row>
    <row r="181" spans="1:17" ht="16.5" thickBot="1">
      <c r="A181" s="231"/>
      <c r="B181" s="232"/>
      <c r="C181" s="161">
        <f>C154</f>
        <v>2012</v>
      </c>
      <c r="D181" s="162">
        <f>D154</f>
        <v>2013</v>
      </c>
      <c r="E181" s="163" t="s">
        <v>14</v>
      </c>
      <c r="F181" s="161">
        <f>C181</f>
        <v>2012</v>
      </c>
      <c r="G181" s="162">
        <f>D181</f>
        <v>2013</v>
      </c>
      <c r="H181" s="163" t="s">
        <v>14</v>
      </c>
      <c r="I181" s="161">
        <f>F181</f>
        <v>2012</v>
      </c>
      <c r="J181" s="162">
        <f>G181</f>
        <v>2013</v>
      </c>
      <c r="K181" s="163" t="s">
        <v>14</v>
      </c>
      <c r="L181" s="161">
        <f>I181</f>
        <v>2012</v>
      </c>
      <c r="M181" s="162">
        <f>J181</f>
        <v>2013</v>
      </c>
      <c r="N181" s="163" t="s">
        <v>14</v>
      </c>
      <c r="O181" s="159"/>
      <c r="P181" s="159"/>
      <c r="Q181" s="159"/>
    </row>
    <row r="182" spans="1:17" ht="23.25" customHeight="1">
      <c r="A182" s="184">
        <v>1</v>
      </c>
      <c r="B182" s="181" t="s">
        <v>190</v>
      </c>
      <c r="C182" s="129"/>
      <c r="D182" s="130"/>
      <c r="E182" s="131">
        <f>IF(C182=0,0,IF(D182=0,"-100,0",IF(D182*100/C182&lt;200,ROUND(D182*100/C182-100,1),ROUND(D182/C182,1)&amp;" р")))</f>
        <v>0</v>
      </c>
      <c r="F182" s="129"/>
      <c r="G182" s="130"/>
      <c r="H182" s="131">
        <f>IF(F182=0,0,IF(G182=0,"-100,0",IF(G182*100/F182&lt;200,ROUND(G182*100/F182-100,1),ROUND(G182/F182,1)&amp;" р")))</f>
        <v>0</v>
      </c>
      <c r="I182" s="129"/>
      <c r="J182" s="130"/>
      <c r="K182" s="131">
        <f>IF(I182=0,0,IF(J182=0,"-100,0",IF(J182*100/I182&lt;200,ROUND(J182*100/I182-100,1),ROUND(J182/I182,1)&amp;" р")))</f>
        <v>0</v>
      </c>
      <c r="L182" s="129"/>
      <c r="M182" s="130"/>
      <c r="N182" s="131">
        <f>IF(L182=0,0,IF(M182=0,"-100,0",IF(M182*100/L182&lt;200,ROUND(M182*100/L182-100,1),ROUND(M182/L182,1)&amp;" р")))</f>
        <v>0</v>
      </c>
      <c r="O182" s="159"/>
      <c r="P182" s="159"/>
      <c r="Q182" s="159"/>
    </row>
    <row r="183" spans="1:17" ht="23.25" customHeight="1">
      <c r="A183" s="37">
        <v>2</v>
      </c>
      <c r="B183" s="182" t="s">
        <v>191</v>
      </c>
      <c r="C183" s="64"/>
      <c r="D183" s="65"/>
      <c r="E183" s="132">
        <f>IF(C183=0,0,IF(D183=0,"-100,0",IF(D183*100/C183&lt;200,ROUND(D183*100/C183-100,1),ROUND(D183/C183,1)&amp;" р")))</f>
        <v>0</v>
      </c>
      <c r="F183" s="64"/>
      <c r="G183" s="65"/>
      <c r="H183" s="132">
        <f>IF(F183=0,0,IF(G183=0,"-100,0",IF(G183*100/F183&lt;200,ROUND(G183*100/F183-100,1),ROUND(G183/F183,1)&amp;" р")))</f>
        <v>0</v>
      </c>
      <c r="I183" s="64"/>
      <c r="J183" s="65">
        <v>1</v>
      </c>
      <c r="K183" s="132">
        <f>IF(I183=0,0,IF(J183=0,"-100,0",IF(J183*100/I183&lt;200,ROUND(J183*100/I183-100,1),ROUND(J183/I183,1)&amp;" р")))</f>
        <v>0</v>
      </c>
      <c r="L183" s="64"/>
      <c r="M183" s="65"/>
      <c r="N183" s="132">
        <f>IF(L183=0,0,IF(M183=0,"-100,0",IF(M183*100/L183&lt;200,ROUND(M183*100/L183-100,1),ROUND(M183/L183,1)&amp;" р")))</f>
        <v>0</v>
      </c>
      <c r="O183" s="159"/>
      <c r="P183" s="159"/>
      <c r="Q183" s="159"/>
    </row>
    <row r="184" spans="1:17" ht="23.25" customHeight="1">
      <c r="A184" s="37">
        <v>3</v>
      </c>
      <c r="B184" s="182" t="s">
        <v>192</v>
      </c>
      <c r="C184" s="64"/>
      <c r="D184" s="65"/>
      <c r="E184" s="132">
        <f aca="true" t="shared" si="39" ref="E184:E202">IF(C184=0,0,IF(D184=0,"-100,0",IF(D184*100/C184&lt;200,ROUND(D184*100/C184-100,1),ROUND(D184/C184,1)&amp;" р")))</f>
        <v>0</v>
      </c>
      <c r="F184" s="64"/>
      <c r="G184" s="65"/>
      <c r="H184" s="132">
        <f aca="true" t="shared" si="40" ref="H184:H202">IF(F184=0,0,IF(G184=0,"-100,0",IF(G184*100/F184&lt;200,ROUND(G184*100/F184-100,1),ROUND(G184/F184,1)&amp;" р")))</f>
        <v>0</v>
      </c>
      <c r="I184" s="64"/>
      <c r="J184" s="65"/>
      <c r="K184" s="132">
        <f aca="true" t="shared" si="41" ref="K184:K202">IF(I184=0,0,IF(J184=0,"-100,0",IF(J184*100/I184&lt;200,ROUND(J184*100/I184-100,1),ROUND(J184/I184,1)&amp;" р")))</f>
        <v>0</v>
      </c>
      <c r="L184" s="64"/>
      <c r="M184" s="65"/>
      <c r="N184" s="132">
        <f aca="true" t="shared" si="42" ref="N184:N202">IF(L184=0,0,IF(M184=0,"-100,0",IF(M184*100/L184&lt;200,ROUND(M184*100/L184-100,1),ROUND(M184/L184,1)&amp;" р")))</f>
        <v>0</v>
      </c>
      <c r="O184" s="159"/>
      <c r="P184" s="159"/>
      <c r="Q184" s="159"/>
    </row>
    <row r="185" spans="1:17" ht="23.25" customHeight="1">
      <c r="A185" s="37">
        <v>4</v>
      </c>
      <c r="B185" s="182" t="s">
        <v>193</v>
      </c>
      <c r="C185" s="64"/>
      <c r="D185" s="65"/>
      <c r="E185" s="132">
        <f t="shared" si="39"/>
        <v>0</v>
      </c>
      <c r="F185" s="64"/>
      <c r="G185" s="65"/>
      <c r="H185" s="132">
        <f t="shared" si="40"/>
        <v>0</v>
      </c>
      <c r="I185" s="64"/>
      <c r="J185" s="65"/>
      <c r="K185" s="132">
        <f t="shared" si="41"/>
        <v>0</v>
      </c>
      <c r="L185" s="64"/>
      <c r="M185" s="65"/>
      <c r="N185" s="132">
        <f t="shared" si="42"/>
        <v>0</v>
      </c>
      <c r="O185" s="159"/>
      <c r="P185" s="159"/>
      <c r="Q185" s="159"/>
    </row>
    <row r="186" spans="1:17" ht="23.25" customHeight="1">
      <c r="A186" s="37">
        <v>5</v>
      </c>
      <c r="B186" s="182" t="s">
        <v>194</v>
      </c>
      <c r="C186" s="64"/>
      <c r="D186" s="65"/>
      <c r="E186" s="132">
        <f t="shared" si="39"/>
        <v>0</v>
      </c>
      <c r="F186" s="64"/>
      <c r="G186" s="65"/>
      <c r="H186" s="132">
        <f t="shared" si="40"/>
        <v>0</v>
      </c>
      <c r="I186" s="64"/>
      <c r="J186" s="65"/>
      <c r="K186" s="132">
        <f t="shared" si="41"/>
        <v>0</v>
      </c>
      <c r="L186" s="64"/>
      <c r="M186" s="65"/>
      <c r="N186" s="132">
        <f t="shared" si="42"/>
        <v>0</v>
      </c>
      <c r="O186" s="159"/>
      <c r="P186" s="159"/>
      <c r="Q186" s="159"/>
    </row>
    <row r="187" spans="1:17" ht="23.25" customHeight="1">
      <c r="A187" s="37">
        <v>6</v>
      </c>
      <c r="B187" s="182" t="s">
        <v>195</v>
      </c>
      <c r="C187" s="64"/>
      <c r="D187" s="65"/>
      <c r="E187" s="132">
        <f t="shared" si="39"/>
        <v>0</v>
      </c>
      <c r="F187" s="64"/>
      <c r="G187" s="65"/>
      <c r="H187" s="132">
        <f t="shared" si="40"/>
        <v>0</v>
      </c>
      <c r="I187" s="64"/>
      <c r="J187" s="65"/>
      <c r="K187" s="132">
        <f t="shared" si="41"/>
        <v>0</v>
      </c>
      <c r="L187" s="64"/>
      <c r="M187" s="65"/>
      <c r="N187" s="132">
        <f t="shared" si="42"/>
        <v>0</v>
      </c>
      <c r="O187" s="159"/>
      <c r="P187" s="159"/>
      <c r="Q187" s="159"/>
    </row>
    <row r="188" spans="1:17" ht="23.25" customHeight="1">
      <c r="A188" s="37">
        <v>7</v>
      </c>
      <c r="B188" s="182" t="s">
        <v>196</v>
      </c>
      <c r="C188" s="64"/>
      <c r="D188" s="65"/>
      <c r="E188" s="132">
        <f t="shared" si="39"/>
        <v>0</v>
      </c>
      <c r="F188" s="64"/>
      <c r="G188" s="65"/>
      <c r="H188" s="132">
        <f t="shared" si="40"/>
        <v>0</v>
      </c>
      <c r="I188" s="64"/>
      <c r="J188" s="65"/>
      <c r="K188" s="132">
        <f t="shared" si="41"/>
        <v>0</v>
      </c>
      <c r="L188" s="64"/>
      <c r="M188" s="65"/>
      <c r="N188" s="132">
        <f t="shared" si="42"/>
        <v>0</v>
      </c>
      <c r="O188" s="159"/>
      <c r="P188" s="159"/>
      <c r="Q188" s="159"/>
    </row>
    <row r="189" spans="1:17" ht="23.25" customHeight="1">
      <c r="A189" s="37">
        <v>8</v>
      </c>
      <c r="B189" s="182" t="s">
        <v>197</v>
      </c>
      <c r="C189" s="64"/>
      <c r="D189" s="65"/>
      <c r="E189" s="132">
        <f t="shared" si="39"/>
        <v>0</v>
      </c>
      <c r="F189" s="64"/>
      <c r="G189" s="65"/>
      <c r="H189" s="132">
        <f t="shared" si="40"/>
        <v>0</v>
      </c>
      <c r="I189" s="64"/>
      <c r="J189" s="65"/>
      <c r="K189" s="132">
        <f t="shared" si="41"/>
        <v>0</v>
      </c>
      <c r="L189" s="64"/>
      <c r="M189" s="65"/>
      <c r="N189" s="132">
        <f t="shared" si="42"/>
        <v>0</v>
      </c>
      <c r="O189" s="159"/>
      <c r="P189" s="159"/>
      <c r="Q189" s="159"/>
    </row>
    <row r="190" spans="1:17" ht="23.25" customHeight="1">
      <c r="A190" s="37">
        <v>9</v>
      </c>
      <c r="B190" s="182" t="s">
        <v>198</v>
      </c>
      <c r="C190" s="64"/>
      <c r="D190" s="65"/>
      <c r="E190" s="132">
        <f t="shared" si="39"/>
        <v>0</v>
      </c>
      <c r="F190" s="64"/>
      <c r="G190" s="65"/>
      <c r="H190" s="132">
        <f t="shared" si="40"/>
        <v>0</v>
      </c>
      <c r="I190" s="64"/>
      <c r="J190" s="65"/>
      <c r="K190" s="132">
        <f t="shared" si="41"/>
        <v>0</v>
      </c>
      <c r="L190" s="64"/>
      <c r="M190" s="65"/>
      <c r="N190" s="132">
        <f t="shared" si="42"/>
        <v>0</v>
      </c>
      <c r="O190" s="159"/>
      <c r="P190" s="159"/>
      <c r="Q190" s="159"/>
    </row>
    <row r="191" spans="1:17" ht="23.25" customHeight="1">
      <c r="A191" s="37">
        <v>10</v>
      </c>
      <c r="B191" s="182" t="s">
        <v>199</v>
      </c>
      <c r="C191" s="64"/>
      <c r="D191" s="65"/>
      <c r="E191" s="132">
        <f t="shared" si="39"/>
        <v>0</v>
      </c>
      <c r="F191" s="64"/>
      <c r="G191" s="65"/>
      <c r="H191" s="132">
        <f t="shared" si="40"/>
        <v>0</v>
      </c>
      <c r="I191" s="64"/>
      <c r="J191" s="65"/>
      <c r="K191" s="132">
        <f t="shared" si="41"/>
        <v>0</v>
      </c>
      <c r="L191" s="64"/>
      <c r="M191" s="65"/>
      <c r="N191" s="132">
        <f t="shared" si="42"/>
        <v>0</v>
      </c>
      <c r="O191" s="159"/>
      <c r="P191" s="159"/>
      <c r="Q191" s="159"/>
    </row>
    <row r="192" spans="1:17" ht="23.25" customHeight="1">
      <c r="A192" s="37">
        <v>11</v>
      </c>
      <c r="B192" s="182" t="s">
        <v>200</v>
      </c>
      <c r="C192" s="64"/>
      <c r="D192" s="65"/>
      <c r="E192" s="132">
        <f t="shared" si="39"/>
        <v>0</v>
      </c>
      <c r="F192" s="64"/>
      <c r="G192" s="65"/>
      <c r="H192" s="132">
        <f t="shared" si="40"/>
        <v>0</v>
      </c>
      <c r="I192" s="64"/>
      <c r="J192" s="65"/>
      <c r="K192" s="132">
        <f t="shared" si="41"/>
        <v>0</v>
      </c>
      <c r="L192" s="64"/>
      <c r="M192" s="65"/>
      <c r="N192" s="132">
        <f t="shared" si="42"/>
        <v>0</v>
      </c>
      <c r="O192" s="159"/>
      <c r="P192" s="159"/>
      <c r="Q192" s="159"/>
    </row>
    <row r="193" spans="1:17" ht="23.25" customHeight="1">
      <c r="A193" s="37">
        <v>12</v>
      </c>
      <c r="B193" s="182" t="s">
        <v>201</v>
      </c>
      <c r="C193" s="64"/>
      <c r="D193" s="65"/>
      <c r="E193" s="132">
        <f t="shared" si="39"/>
        <v>0</v>
      </c>
      <c r="F193" s="64"/>
      <c r="G193" s="65"/>
      <c r="H193" s="132">
        <f t="shared" si="40"/>
        <v>0</v>
      </c>
      <c r="I193" s="64"/>
      <c r="J193" s="65"/>
      <c r="K193" s="132">
        <f t="shared" si="41"/>
        <v>0</v>
      </c>
      <c r="L193" s="64"/>
      <c r="M193" s="65"/>
      <c r="N193" s="132">
        <f t="shared" si="42"/>
        <v>0</v>
      </c>
      <c r="O193" s="159"/>
      <c r="P193" s="159"/>
      <c r="Q193" s="159"/>
    </row>
    <row r="194" spans="1:17" ht="23.25" customHeight="1">
      <c r="A194" s="37">
        <v>13</v>
      </c>
      <c r="B194" s="182" t="s">
        <v>202</v>
      </c>
      <c r="C194" s="64"/>
      <c r="D194" s="65"/>
      <c r="E194" s="132">
        <f t="shared" si="39"/>
        <v>0</v>
      </c>
      <c r="F194" s="64"/>
      <c r="G194" s="65"/>
      <c r="H194" s="132">
        <f t="shared" si="40"/>
        <v>0</v>
      </c>
      <c r="I194" s="64"/>
      <c r="J194" s="65"/>
      <c r="K194" s="132">
        <f t="shared" si="41"/>
        <v>0</v>
      </c>
      <c r="L194" s="64"/>
      <c r="M194" s="65"/>
      <c r="N194" s="132">
        <f t="shared" si="42"/>
        <v>0</v>
      </c>
      <c r="O194" s="159"/>
      <c r="P194" s="159"/>
      <c r="Q194" s="159"/>
    </row>
    <row r="195" spans="1:17" ht="23.25" customHeight="1">
      <c r="A195" s="37">
        <v>14</v>
      </c>
      <c r="B195" s="182" t="s">
        <v>203</v>
      </c>
      <c r="C195" s="64"/>
      <c r="D195" s="65"/>
      <c r="E195" s="132">
        <f t="shared" si="39"/>
        <v>0</v>
      </c>
      <c r="F195" s="64"/>
      <c r="G195" s="65">
        <v>1</v>
      </c>
      <c r="H195" s="132">
        <f t="shared" si="40"/>
        <v>0</v>
      </c>
      <c r="I195" s="64"/>
      <c r="J195" s="65"/>
      <c r="K195" s="132">
        <f t="shared" si="41"/>
        <v>0</v>
      </c>
      <c r="L195" s="64"/>
      <c r="M195" s="65"/>
      <c r="N195" s="132">
        <f t="shared" si="42"/>
        <v>0</v>
      </c>
      <c r="O195" s="159"/>
      <c r="P195" s="159"/>
      <c r="Q195" s="159"/>
    </row>
    <row r="196" spans="1:17" ht="23.25" customHeight="1">
      <c r="A196" s="37">
        <v>15</v>
      </c>
      <c r="B196" s="182" t="s">
        <v>204</v>
      </c>
      <c r="C196" s="64"/>
      <c r="D196" s="65"/>
      <c r="E196" s="132">
        <f t="shared" si="39"/>
        <v>0</v>
      </c>
      <c r="F196" s="64"/>
      <c r="G196" s="65"/>
      <c r="H196" s="132">
        <f t="shared" si="40"/>
        <v>0</v>
      </c>
      <c r="I196" s="64"/>
      <c r="J196" s="65"/>
      <c r="K196" s="132">
        <f t="shared" si="41"/>
        <v>0</v>
      </c>
      <c r="L196" s="64"/>
      <c r="M196" s="65"/>
      <c r="N196" s="132">
        <f t="shared" si="42"/>
        <v>0</v>
      </c>
      <c r="O196" s="159"/>
      <c r="P196" s="159"/>
      <c r="Q196" s="159"/>
    </row>
    <row r="197" spans="1:17" ht="23.25" customHeight="1">
      <c r="A197" s="37">
        <v>16</v>
      </c>
      <c r="B197" s="182" t="s">
        <v>205</v>
      </c>
      <c r="C197" s="64"/>
      <c r="D197" s="65"/>
      <c r="E197" s="132">
        <f t="shared" si="39"/>
        <v>0</v>
      </c>
      <c r="F197" s="64"/>
      <c r="G197" s="65">
        <v>2</v>
      </c>
      <c r="H197" s="132">
        <f t="shared" si="40"/>
        <v>0</v>
      </c>
      <c r="I197" s="64"/>
      <c r="J197" s="65"/>
      <c r="K197" s="132">
        <f t="shared" si="41"/>
        <v>0</v>
      </c>
      <c r="L197" s="64"/>
      <c r="M197" s="65">
        <v>2</v>
      </c>
      <c r="N197" s="132">
        <f t="shared" si="42"/>
        <v>0</v>
      </c>
      <c r="O197" s="159"/>
      <c r="P197" s="159"/>
      <c r="Q197" s="159"/>
    </row>
    <row r="198" spans="1:17" ht="23.25" customHeight="1">
      <c r="A198" s="37">
        <v>17</v>
      </c>
      <c r="B198" s="182" t="s">
        <v>206</v>
      </c>
      <c r="C198" s="64"/>
      <c r="D198" s="65"/>
      <c r="E198" s="132">
        <f t="shared" si="39"/>
        <v>0</v>
      </c>
      <c r="F198" s="64"/>
      <c r="G198" s="65"/>
      <c r="H198" s="132">
        <f t="shared" si="40"/>
        <v>0</v>
      </c>
      <c r="I198" s="64"/>
      <c r="J198" s="65"/>
      <c r="K198" s="132">
        <f t="shared" si="41"/>
        <v>0</v>
      </c>
      <c r="L198" s="64"/>
      <c r="M198" s="65"/>
      <c r="N198" s="132">
        <f t="shared" si="42"/>
        <v>0</v>
      </c>
      <c r="O198" s="159"/>
      <c r="P198" s="159"/>
      <c r="Q198" s="159"/>
    </row>
    <row r="199" spans="1:17" ht="23.25" customHeight="1">
      <c r="A199" s="37">
        <v>18</v>
      </c>
      <c r="B199" s="182" t="s">
        <v>207</v>
      </c>
      <c r="C199" s="64"/>
      <c r="D199" s="65"/>
      <c r="E199" s="132">
        <f t="shared" si="39"/>
        <v>0</v>
      </c>
      <c r="F199" s="64"/>
      <c r="G199" s="65"/>
      <c r="H199" s="132">
        <f t="shared" si="40"/>
        <v>0</v>
      </c>
      <c r="I199" s="64"/>
      <c r="J199" s="65"/>
      <c r="K199" s="132">
        <f t="shared" si="41"/>
        <v>0</v>
      </c>
      <c r="L199" s="64"/>
      <c r="M199" s="65"/>
      <c r="N199" s="132">
        <f t="shared" si="42"/>
        <v>0</v>
      </c>
      <c r="O199" s="159"/>
      <c r="P199" s="159"/>
      <c r="Q199" s="159"/>
    </row>
    <row r="200" spans="1:17" ht="23.25" customHeight="1">
      <c r="A200" s="37">
        <v>19</v>
      </c>
      <c r="B200" s="182" t="s">
        <v>208</v>
      </c>
      <c r="C200" s="64"/>
      <c r="D200" s="65"/>
      <c r="E200" s="132">
        <f t="shared" si="39"/>
        <v>0</v>
      </c>
      <c r="F200" s="64"/>
      <c r="G200" s="65"/>
      <c r="H200" s="132">
        <f t="shared" si="40"/>
        <v>0</v>
      </c>
      <c r="I200" s="64"/>
      <c r="J200" s="65"/>
      <c r="K200" s="132">
        <f t="shared" si="41"/>
        <v>0</v>
      </c>
      <c r="L200" s="64"/>
      <c r="M200" s="65"/>
      <c r="N200" s="132">
        <f t="shared" si="42"/>
        <v>0</v>
      </c>
      <c r="O200" s="159"/>
      <c r="P200" s="159"/>
      <c r="Q200" s="159"/>
    </row>
    <row r="201" spans="1:17" ht="23.25" customHeight="1">
      <c r="A201" s="37">
        <v>20</v>
      </c>
      <c r="B201" s="182" t="s">
        <v>209</v>
      </c>
      <c r="C201" s="64"/>
      <c r="D201" s="65"/>
      <c r="E201" s="132">
        <f t="shared" si="39"/>
        <v>0</v>
      </c>
      <c r="F201" s="64"/>
      <c r="G201" s="65"/>
      <c r="H201" s="132">
        <f t="shared" si="40"/>
        <v>0</v>
      </c>
      <c r="I201" s="64"/>
      <c r="J201" s="65"/>
      <c r="K201" s="132">
        <f t="shared" si="41"/>
        <v>0</v>
      </c>
      <c r="L201" s="64"/>
      <c r="M201" s="65">
        <v>1</v>
      </c>
      <c r="N201" s="132">
        <f t="shared" si="42"/>
        <v>0</v>
      </c>
      <c r="O201" s="159"/>
      <c r="P201" s="159"/>
      <c r="Q201" s="159"/>
    </row>
    <row r="202" spans="1:17" ht="23.25" customHeight="1" thickBot="1">
      <c r="A202" s="185">
        <v>21</v>
      </c>
      <c r="B202" s="183" t="s">
        <v>165</v>
      </c>
      <c r="C202" s="64"/>
      <c r="D202" s="65"/>
      <c r="E202" s="132">
        <f t="shared" si="39"/>
        <v>0</v>
      </c>
      <c r="F202" s="64"/>
      <c r="G202" s="65">
        <v>2</v>
      </c>
      <c r="H202" s="132">
        <f t="shared" si="40"/>
        <v>0</v>
      </c>
      <c r="I202" s="64"/>
      <c r="J202" s="65"/>
      <c r="K202" s="132">
        <f t="shared" si="41"/>
        <v>0</v>
      </c>
      <c r="L202" s="64"/>
      <c r="M202" s="65"/>
      <c r="N202" s="132">
        <f t="shared" si="42"/>
        <v>0</v>
      </c>
      <c r="O202" s="159"/>
      <c r="P202" s="159"/>
      <c r="Q202" s="159"/>
    </row>
    <row r="203" spans="1:17" ht="23.25" customHeight="1" thickBot="1">
      <c r="A203" s="38">
        <v>22</v>
      </c>
      <c r="B203" s="178" t="s">
        <v>166</v>
      </c>
      <c r="C203" s="172">
        <v>0</v>
      </c>
      <c r="D203" s="173">
        <v>0</v>
      </c>
      <c r="E203" s="174">
        <f>IF(C203=0,0,IF(D203=0,"-100,0",IF(D203*100/C203&lt;200,ROUND(D203*100/C203-100,1),ROUND(D203/C203,1)&amp;" р")))</f>
        <v>0</v>
      </c>
      <c r="F203" s="172">
        <v>0</v>
      </c>
      <c r="G203" s="173">
        <v>5</v>
      </c>
      <c r="H203" s="174">
        <f>IF(F203=0,0,IF(G203=0,"-100,0",IF(G203*100/F203&lt;200,ROUND(G203*100/F203-100,1),ROUND(G203/F203,1)&amp;" р")))</f>
        <v>0</v>
      </c>
      <c r="I203" s="172">
        <v>0</v>
      </c>
      <c r="J203" s="173">
        <v>1</v>
      </c>
      <c r="K203" s="174">
        <f>IF(I203=0,0,IF(J203=0,"-100,0",IF(J203*100/I203&lt;200,ROUND(J203*100/I203-100,1),ROUND(J203/I203,1)&amp;" р")))</f>
        <v>0</v>
      </c>
      <c r="L203" s="172">
        <v>0</v>
      </c>
      <c r="M203" s="173">
        <v>3</v>
      </c>
      <c r="N203" s="174">
        <f>IF(L203=0,0,IF(M203=0,"-100,0",IF(M203*100/L203&lt;200,ROUND(M203*100/L203-100,1),ROUND(M203/L203,1)&amp;" р")))</f>
        <v>0</v>
      </c>
      <c r="O203" s="159"/>
      <c r="P203" s="159"/>
      <c r="Q203" s="159"/>
    </row>
  </sheetData>
  <mergeCells count="69">
    <mergeCell ref="N45:O45"/>
    <mergeCell ref="K125:L125"/>
    <mergeCell ref="H45:I45"/>
    <mergeCell ref="J45:K45"/>
    <mergeCell ref="L45:M45"/>
    <mergeCell ref="C17:E18"/>
    <mergeCell ref="K17:M18"/>
    <mergeCell ref="C71:E72"/>
    <mergeCell ref="A1:Q1"/>
    <mergeCell ref="A9:Q9"/>
    <mergeCell ref="A8:Q8"/>
    <mergeCell ref="A7:Q7"/>
    <mergeCell ref="A6:Q6"/>
    <mergeCell ref="A5:Q5"/>
    <mergeCell ref="A4:Q4"/>
    <mergeCell ref="A3:Q3"/>
    <mergeCell ref="A2:Q2"/>
    <mergeCell ref="A14:Q14"/>
    <mergeCell ref="A13:Q13"/>
    <mergeCell ref="A12:Q12"/>
    <mergeCell ref="A11:Q11"/>
    <mergeCell ref="A10:Q10"/>
    <mergeCell ref="I17:J18"/>
    <mergeCell ref="P98:Q98"/>
    <mergeCell ref="P99:Q99"/>
    <mergeCell ref="M98:O99"/>
    <mergeCell ref="N71:P72"/>
    <mergeCell ref="K99:L99"/>
    <mergeCell ref="K98:L98"/>
    <mergeCell ref="N17:O18"/>
    <mergeCell ref="L71:M72"/>
    <mergeCell ref="H44:O44"/>
    <mergeCell ref="I152:K153"/>
    <mergeCell ref="H98:J99"/>
    <mergeCell ref="F71:H72"/>
    <mergeCell ref="I71:K71"/>
    <mergeCell ref="I72:K72"/>
    <mergeCell ref="F125:G125"/>
    <mergeCell ref="F126:G126"/>
    <mergeCell ref="K126:L126"/>
    <mergeCell ref="L152:N153"/>
    <mergeCell ref="H125:J126"/>
    <mergeCell ref="C98:E99"/>
    <mergeCell ref="C152:E153"/>
    <mergeCell ref="F152:H153"/>
    <mergeCell ref="C179:E180"/>
    <mergeCell ref="F179:H180"/>
    <mergeCell ref="C125:E126"/>
    <mergeCell ref="I179:K180"/>
    <mergeCell ref="L179:N180"/>
    <mergeCell ref="A179:A181"/>
    <mergeCell ref="B179:B181"/>
    <mergeCell ref="B71:B73"/>
    <mergeCell ref="A152:A154"/>
    <mergeCell ref="B152:B154"/>
    <mergeCell ref="A71:A73"/>
    <mergeCell ref="B98:B100"/>
    <mergeCell ref="A125:A127"/>
    <mergeCell ref="B125:B127"/>
    <mergeCell ref="A17:A19"/>
    <mergeCell ref="B17:B19"/>
    <mergeCell ref="F17:H18"/>
    <mergeCell ref="A98:A100"/>
    <mergeCell ref="A44:A46"/>
    <mergeCell ref="B44:B46"/>
    <mergeCell ref="F44:G45"/>
    <mergeCell ref="C44:E45"/>
    <mergeCell ref="F99:G99"/>
    <mergeCell ref="F98:G9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7" manualBreakCount="7">
    <brk id="14" max="16" man="1"/>
    <brk id="41" max="16" man="1"/>
    <brk id="68" max="16" man="1"/>
    <brk id="95" max="16" man="1"/>
    <brk id="122" max="16" man="1"/>
    <brk id="149" max="16" man="1"/>
    <brk id="176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workbookViewId="0" topLeftCell="A1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284" t="s">
        <v>19</v>
      </c>
      <c r="B1" s="284"/>
      <c r="C1" s="284"/>
      <c r="D1" s="284"/>
      <c r="E1" s="284"/>
      <c r="F1" s="284"/>
      <c r="G1" s="284"/>
      <c r="H1" s="284"/>
      <c r="I1" s="51"/>
      <c r="J1" s="51"/>
      <c r="K1" s="51"/>
    </row>
    <row r="2" spans="1:11" ht="20.25">
      <c r="A2" s="284" t="s">
        <v>20</v>
      </c>
      <c r="B2" s="284"/>
      <c r="C2" s="284"/>
      <c r="D2" s="284"/>
      <c r="E2" s="284"/>
      <c r="F2" s="284"/>
      <c r="G2" s="284"/>
      <c r="H2" s="284"/>
      <c r="I2" s="51"/>
      <c r="J2" s="51"/>
      <c r="K2" s="51"/>
    </row>
    <row r="3" spans="1:11" ht="20.25">
      <c r="A3" s="284" t="str">
        <f>Довідки!A11</f>
        <v>Прокуратура Тернопільської області</v>
      </c>
      <c r="B3" s="284"/>
      <c r="C3" s="284"/>
      <c r="D3" s="284"/>
      <c r="E3" s="284"/>
      <c r="F3" s="284"/>
      <c r="G3" s="284"/>
      <c r="H3" s="284"/>
      <c r="I3" s="51"/>
      <c r="J3" s="51"/>
      <c r="K3" s="51"/>
    </row>
    <row r="4" spans="1:11" ht="20.25">
      <c r="A4" s="285" t="str">
        <f>Довідки!A9</f>
        <v>за 5 місяців 2013 року</v>
      </c>
      <c r="B4" s="285"/>
      <c r="C4" s="285"/>
      <c r="D4" s="285"/>
      <c r="E4" s="285"/>
      <c r="F4" s="285"/>
      <c r="G4" s="285"/>
      <c r="H4" s="285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279"/>
      <c r="B6" s="279"/>
      <c r="C6" s="279"/>
      <c r="D6" s="279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162</v>
      </c>
      <c r="I6" s="51"/>
      <c r="J6" s="51"/>
      <c r="K6" s="51"/>
    </row>
    <row r="7" spans="1:11" ht="16.5" customHeight="1" thickBot="1">
      <c r="A7" s="280" t="s">
        <v>7</v>
      </c>
      <c r="B7" s="280"/>
      <c r="C7" s="280"/>
      <c r="D7" s="280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281" t="s">
        <v>90</v>
      </c>
      <c r="B8" s="282"/>
      <c r="C8" s="282"/>
      <c r="D8" s="283"/>
      <c r="E8" s="116">
        <v>1</v>
      </c>
      <c r="F8" s="148">
        <v>0</v>
      </c>
      <c r="G8" s="148">
        <v>250</v>
      </c>
      <c r="H8" s="117">
        <f>IF(F8=0,0,IF(G8=0,"-100,0",IF(G8*100/F8&lt;200,ROUND(G8*100/F8-100,1),ROUND(G8/F8,1)&amp;" р")))</f>
        <v>0</v>
      </c>
      <c r="I8" s="51"/>
      <c r="J8" s="51"/>
      <c r="K8" s="51"/>
    </row>
    <row r="9" spans="1:11" ht="20.25" customHeight="1">
      <c r="A9" s="299" t="s">
        <v>35</v>
      </c>
      <c r="B9" s="289"/>
      <c r="C9" s="289"/>
      <c r="D9" s="290"/>
      <c r="E9" s="118">
        <v>2</v>
      </c>
      <c r="F9" s="149">
        <v>0</v>
      </c>
      <c r="G9" s="149">
        <v>155</v>
      </c>
      <c r="H9" s="119">
        <f aca="true" t="shared" si="0" ref="H9:H42">IF(F9=0,0,IF(G9=0,"-100,0",IF(G9*100/F9&lt;200,ROUND(G9*100/F9-100,1),ROUND(G9/F9,1)&amp;" р")))</f>
        <v>0</v>
      </c>
      <c r="I9" s="51"/>
      <c r="J9" s="51"/>
      <c r="K9" s="51"/>
    </row>
    <row r="10" spans="1:11" ht="20.25" customHeight="1">
      <c r="A10" s="286" t="s">
        <v>91</v>
      </c>
      <c r="B10" s="289" t="s">
        <v>106</v>
      </c>
      <c r="C10" s="289"/>
      <c r="D10" s="290"/>
      <c r="E10" s="118">
        <v>3</v>
      </c>
      <c r="F10" s="149">
        <v>0</v>
      </c>
      <c r="G10" s="149">
        <v>0</v>
      </c>
      <c r="H10" s="119">
        <f t="shared" si="0"/>
        <v>0</v>
      </c>
      <c r="I10" s="51"/>
      <c r="J10" s="51"/>
      <c r="K10" s="51"/>
    </row>
    <row r="11" spans="1:11" ht="20.25" customHeight="1">
      <c r="A11" s="286"/>
      <c r="B11" s="287" t="s">
        <v>22</v>
      </c>
      <c r="C11" s="287"/>
      <c r="D11" s="288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51"/>
      <c r="J11" s="51"/>
      <c r="K11" s="51"/>
    </row>
    <row r="12" spans="1:11" ht="20.25" customHeight="1">
      <c r="A12" s="286"/>
      <c r="B12" s="289" t="s">
        <v>37</v>
      </c>
      <c r="C12" s="289"/>
      <c r="D12" s="290"/>
      <c r="E12" s="118">
        <v>5</v>
      </c>
      <c r="F12" s="149">
        <v>0</v>
      </c>
      <c r="G12" s="149">
        <v>15</v>
      </c>
      <c r="H12" s="119">
        <f t="shared" si="0"/>
        <v>0</v>
      </c>
      <c r="I12" s="51"/>
      <c r="J12" s="51"/>
      <c r="K12" s="51"/>
    </row>
    <row r="13" spans="1:11" ht="20.25" customHeight="1">
      <c r="A13" s="286"/>
      <c r="B13" s="287" t="s">
        <v>102</v>
      </c>
      <c r="C13" s="287"/>
      <c r="D13" s="288"/>
      <c r="E13" s="118">
        <v>6</v>
      </c>
      <c r="F13" s="126">
        <f>IF(F9=0,0,F12*100/F9)</f>
        <v>0</v>
      </c>
      <c r="G13" s="126">
        <f>IF(G9=0,0,G12*100/G9)</f>
        <v>9.67741935483871</v>
      </c>
      <c r="H13" s="119"/>
      <c r="I13" s="51"/>
      <c r="J13" s="51"/>
      <c r="K13" s="51"/>
    </row>
    <row r="14" spans="1:11" ht="20.25" customHeight="1">
      <c r="A14" s="286"/>
      <c r="B14" s="292" t="s">
        <v>57</v>
      </c>
      <c r="C14" s="188" t="s">
        <v>125</v>
      </c>
      <c r="D14" s="291"/>
      <c r="E14" s="118">
        <v>7</v>
      </c>
      <c r="F14" s="149">
        <v>0</v>
      </c>
      <c r="G14" s="149">
        <v>1</v>
      </c>
      <c r="H14" s="119">
        <f>IF(F14=0,0,IF(G14=0,"-100,0",IF(G14*100/F14&lt;200,ROUND(G14*100/F14-100,1),ROUND(G14/F14,1)&amp;" р")))</f>
        <v>0</v>
      </c>
      <c r="I14" s="51"/>
      <c r="J14" s="51"/>
      <c r="K14" s="51"/>
    </row>
    <row r="15" spans="1:11" ht="20.25" customHeight="1">
      <c r="A15" s="286"/>
      <c r="B15" s="293"/>
      <c r="C15" s="188" t="s">
        <v>126</v>
      </c>
      <c r="D15" s="291"/>
      <c r="E15" s="118">
        <v>8</v>
      </c>
      <c r="F15" s="149">
        <v>0</v>
      </c>
      <c r="G15" s="149">
        <v>9</v>
      </c>
      <c r="H15" s="119">
        <f t="shared" si="0"/>
        <v>0</v>
      </c>
      <c r="I15" s="51"/>
      <c r="J15" s="51"/>
      <c r="K15" s="51"/>
    </row>
    <row r="16" spans="1:11" ht="36" customHeight="1">
      <c r="A16" s="286"/>
      <c r="B16" s="188" t="s">
        <v>40</v>
      </c>
      <c r="C16" s="188"/>
      <c r="D16" s="291"/>
      <c r="E16" s="118">
        <v>9</v>
      </c>
      <c r="F16" s="149">
        <v>0</v>
      </c>
      <c r="G16" s="149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86"/>
      <c r="B17" s="188" t="s">
        <v>41</v>
      </c>
      <c r="C17" s="188"/>
      <c r="D17" s="291"/>
      <c r="E17" s="118">
        <v>10</v>
      </c>
      <c r="F17" s="149">
        <v>0</v>
      </c>
      <c r="G17" s="149">
        <v>3</v>
      </c>
      <c r="H17" s="119">
        <f t="shared" si="0"/>
        <v>0</v>
      </c>
      <c r="I17" s="51"/>
      <c r="J17" s="51"/>
      <c r="K17" s="51"/>
    </row>
    <row r="18" spans="1:11" ht="20.25" customHeight="1">
      <c r="A18" s="286"/>
      <c r="B18" s="289" t="s">
        <v>92</v>
      </c>
      <c r="C18" s="300"/>
      <c r="D18" s="301"/>
      <c r="E18" s="118">
        <v>11</v>
      </c>
      <c r="F18" s="149">
        <v>0</v>
      </c>
      <c r="G18" s="149">
        <v>137</v>
      </c>
      <c r="H18" s="119">
        <f t="shared" si="0"/>
        <v>0</v>
      </c>
      <c r="I18" s="51"/>
      <c r="J18" s="51"/>
      <c r="K18" s="51"/>
    </row>
    <row r="19" spans="1:11" ht="20.25" customHeight="1">
      <c r="A19" s="286"/>
      <c r="B19" s="109" t="s">
        <v>38</v>
      </c>
      <c r="C19" s="188" t="s">
        <v>43</v>
      </c>
      <c r="D19" s="291"/>
      <c r="E19" s="118">
        <v>12</v>
      </c>
      <c r="F19" s="149">
        <v>0</v>
      </c>
      <c r="G19" s="149">
        <v>14</v>
      </c>
      <c r="H19" s="119">
        <f>IF(F19=0,0,IF(G19=0,"-100,0",IF(G19*100/F19&lt;200,ROUND(G19*100/F19-100,1),ROUND(G19/F19,1)&amp;" р")))</f>
        <v>0</v>
      </c>
      <c r="I19" s="51"/>
      <c r="J19" s="51"/>
      <c r="K19" s="51"/>
    </row>
    <row r="20" spans="1:11" ht="20.25" customHeight="1">
      <c r="A20" s="286"/>
      <c r="B20" s="287" t="s">
        <v>101</v>
      </c>
      <c r="C20" s="287"/>
      <c r="D20" s="288"/>
      <c r="E20" s="118">
        <v>13</v>
      </c>
      <c r="F20" s="126">
        <f>IF(F18=0,0,F19*100/F18)</f>
        <v>0</v>
      </c>
      <c r="G20" s="126">
        <f>IF(G18=0,0,G19*100/G18)</f>
        <v>10.218978102189782</v>
      </c>
      <c r="H20" s="119"/>
      <c r="I20" s="51"/>
      <c r="J20" s="51"/>
      <c r="K20" s="51"/>
    </row>
    <row r="21" spans="1:11" ht="20.25" customHeight="1">
      <c r="A21" s="295" t="s">
        <v>44</v>
      </c>
      <c r="B21" s="192"/>
      <c r="C21" s="192"/>
      <c r="D21" s="294"/>
      <c r="E21" s="118">
        <v>14</v>
      </c>
      <c r="F21" s="149">
        <v>0</v>
      </c>
      <c r="G21" s="149">
        <v>0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192" t="s">
        <v>108</v>
      </c>
      <c r="C22" s="192"/>
      <c r="D22" s="294"/>
      <c r="E22" s="118">
        <v>15</v>
      </c>
      <c r="F22" s="149">
        <v>0</v>
      </c>
      <c r="G22" s="149">
        <v>0</v>
      </c>
      <c r="H22" s="119">
        <f t="shared" si="0"/>
        <v>0</v>
      </c>
      <c r="I22" s="51"/>
      <c r="J22" s="51"/>
      <c r="K22" s="51"/>
    </row>
    <row r="23" spans="1:11" ht="20.25" customHeight="1">
      <c r="A23" s="296" t="s">
        <v>46</v>
      </c>
      <c r="B23" s="297"/>
      <c r="C23" s="297"/>
      <c r="D23" s="298"/>
      <c r="E23" s="118">
        <v>16</v>
      </c>
      <c r="F23" s="149">
        <v>0</v>
      </c>
      <c r="G23" s="149">
        <v>29</v>
      </c>
      <c r="H23" s="119">
        <f t="shared" si="0"/>
        <v>0</v>
      </c>
      <c r="I23" s="51"/>
      <c r="J23" s="51"/>
      <c r="K23" s="51"/>
    </row>
    <row r="24" spans="1:11" ht="20.25" customHeight="1">
      <c r="A24" s="296" t="s">
        <v>47</v>
      </c>
      <c r="B24" s="297"/>
      <c r="C24" s="297"/>
      <c r="D24" s="298"/>
      <c r="E24" s="118">
        <v>17</v>
      </c>
      <c r="F24" s="149">
        <v>0</v>
      </c>
      <c r="G24" s="149">
        <v>22</v>
      </c>
      <c r="H24" s="119">
        <f t="shared" si="0"/>
        <v>0</v>
      </c>
      <c r="I24" s="51"/>
      <c r="J24" s="51"/>
      <c r="K24" s="51"/>
    </row>
    <row r="25" spans="1:11" ht="36" customHeight="1">
      <c r="A25" s="295" t="s">
        <v>118</v>
      </c>
      <c r="B25" s="192"/>
      <c r="C25" s="192"/>
      <c r="D25" s="294"/>
      <c r="E25" s="118">
        <v>18</v>
      </c>
      <c r="F25" s="149">
        <v>0</v>
      </c>
      <c r="G25" s="149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192" t="s">
        <v>110</v>
      </c>
      <c r="C26" s="192"/>
      <c r="D26" s="294"/>
      <c r="E26" s="118">
        <v>19</v>
      </c>
      <c r="F26" s="149">
        <v>0</v>
      </c>
      <c r="G26" s="149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95" t="s">
        <v>151</v>
      </c>
      <c r="B27" s="192"/>
      <c r="C27" s="192"/>
      <c r="D27" s="294"/>
      <c r="E27" s="118">
        <v>20</v>
      </c>
      <c r="F27" s="149">
        <v>0</v>
      </c>
      <c r="G27" s="149">
        <v>0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192" t="s">
        <v>110</v>
      </c>
      <c r="C28" s="192"/>
      <c r="D28" s="294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95" t="s">
        <v>49</v>
      </c>
      <c r="B29" s="192"/>
      <c r="C29" s="192"/>
      <c r="D29" s="294"/>
      <c r="E29" s="118">
        <v>22</v>
      </c>
      <c r="F29" s="149">
        <v>0</v>
      </c>
      <c r="G29" s="149">
        <v>0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192" t="s">
        <v>110</v>
      </c>
      <c r="C30" s="192"/>
      <c r="D30" s="294"/>
      <c r="E30" s="118">
        <v>23</v>
      </c>
      <c r="F30" s="149">
        <v>0</v>
      </c>
      <c r="G30" s="149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95" t="s">
        <v>156</v>
      </c>
      <c r="B31" s="192"/>
      <c r="C31" s="192"/>
      <c r="D31" s="294"/>
      <c r="E31" s="118">
        <v>24</v>
      </c>
      <c r="F31" s="149">
        <v>0</v>
      </c>
      <c r="G31" s="149">
        <v>0</v>
      </c>
      <c r="H31" s="119">
        <f t="shared" si="0"/>
        <v>0</v>
      </c>
      <c r="I31" s="51"/>
      <c r="J31" s="51"/>
      <c r="K31" s="51"/>
    </row>
    <row r="32" spans="1:11" ht="20.25" customHeight="1">
      <c r="A32" s="55" t="s">
        <v>38</v>
      </c>
      <c r="B32" s="192" t="s">
        <v>110</v>
      </c>
      <c r="C32" s="192"/>
      <c r="D32" s="294"/>
      <c r="E32" s="118">
        <v>25</v>
      </c>
      <c r="F32" s="149">
        <v>0</v>
      </c>
      <c r="G32" s="149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95" t="s">
        <v>50</v>
      </c>
      <c r="B33" s="192"/>
      <c r="C33" s="192"/>
      <c r="D33" s="294"/>
      <c r="E33" s="118">
        <v>26</v>
      </c>
      <c r="F33" s="149">
        <v>0</v>
      </c>
      <c r="G33" s="149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192" t="s">
        <v>110</v>
      </c>
      <c r="C34" s="192"/>
      <c r="D34" s="294"/>
      <c r="E34" s="118">
        <v>27</v>
      </c>
      <c r="F34" s="149">
        <v>0</v>
      </c>
      <c r="G34" s="149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95" t="s">
        <v>51</v>
      </c>
      <c r="B35" s="192"/>
      <c r="C35" s="192"/>
      <c r="D35" s="294"/>
      <c r="E35" s="118">
        <v>28</v>
      </c>
      <c r="F35" s="149">
        <v>0</v>
      </c>
      <c r="G35" s="149">
        <v>44</v>
      </c>
      <c r="H35" s="119">
        <f t="shared" si="0"/>
        <v>0</v>
      </c>
      <c r="I35" s="51"/>
      <c r="J35" s="51"/>
      <c r="K35" s="51"/>
    </row>
    <row r="36" spans="1:11" ht="36" customHeight="1">
      <c r="A36" s="110" t="s">
        <v>15</v>
      </c>
      <c r="B36" s="191" t="s">
        <v>111</v>
      </c>
      <c r="C36" s="192"/>
      <c r="D36" s="294"/>
      <c r="E36" s="118">
        <v>29</v>
      </c>
      <c r="F36" s="149">
        <v>0</v>
      </c>
      <c r="G36" s="149">
        <v>3</v>
      </c>
      <c r="H36" s="119">
        <f t="shared" si="0"/>
        <v>0</v>
      </c>
      <c r="I36" s="51"/>
      <c r="J36" s="51"/>
      <c r="K36" s="51"/>
    </row>
    <row r="37" spans="1:11" ht="36" customHeight="1">
      <c r="A37" s="295" t="s">
        <v>52</v>
      </c>
      <c r="B37" s="192"/>
      <c r="C37" s="192"/>
      <c r="D37" s="294"/>
      <c r="E37" s="118">
        <v>30</v>
      </c>
      <c r="F37" s="149">
        <v>0</v>
      </c>
      <c r="G37" s="149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95" t="s">
        <v>128</v>
      </c>
      <c r="B38" s="192"/>
      <c r="C38" s="192"/>
      <c r="D38" s="294"/>
      <c r="E38" s="118">
        <v>31</v>
      </c>
      <c r="F38" s="149">
        <v>0</v>
      </c>
      <c r="G38" s="149">
        <v>0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302" t="s">
        <v>112</v>
      </c>
      <c r="B39" s="303"/>
      <c r="C39" s="188" t="s">
        <v>113</v>
      </c>
      <c r="D39" s="291"/>
      <c r="E39" s="118">
        <v>32</v>
      </c>
      <c r="F39" s="149">
        <v>0</v>
      </c>
      <c r="G39" s="149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302"/>
      <c r="B40" s="303"/>
      <c r="C40" s="188" t="s">
        <v>54</v>
      </c>
      <c r="D40" s="291"/>
      <c r="E40" s="118">
        <v>33</v>
      </c>
      <c r="F40" s="149">
        <v>0</v>
      </c>
      <c r="G40" s="149">
        <v>5</v>
      </c>
      <c r="H40" s="119">
        <f t="shared" si="0"/>
        <v>0</v>
      </c>
      <c r="I40" s="51"/>
      <c r="J40" s="51"/>
      <c r="K40" s="51"/>
    </row>
    <row r="41" spans="1:11" ht="36" customHeight="1">
      <c r="A41" s="302"/>
      <c r="B41" s="303"/>
      <c r="C41" s="188" t="s">
        <v>55</v>
      </c>
      <c r="D41" s="291"/>
      <c r="E41" s="118">
        <v>34</v>
      </c>
      <c r="F41" s="149">
        <v>0</v>
      </c>
      <c r="G41" s="149">
        <v>1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304"/>
      <c r="B42" s="305"/>
      <c r="C42" s="204" t="s">
        <v>56</v>
      </c>
      <c r="D42" s="306"/>
      <c r="E42" s="120">
        <v>35</v>
      </c>
      <c r="F42" s="150">
        <v>0</v>
      </c>
      <c r="G42" s="150">
        <v>3</v>
      </c>
      <c r="H42" s="121">
        <f t="shared" si="0"/>
        <v>0</v>
      </c>
      <c r="I42" s="51"/>
      <c r="J42" s="51"/>
      <c r="K42" s="51"/>
    </row>
  </sheetData>
  <sheetProtection/>
  <mergeCells count="44">
    <mergeCell ref="A38:D38"/>
    <mergeCell ref="A39:B42"/>
    <mergeCell ref="C42:D42"/>
    <mergeCell ref="C41:D41"/>
    <mergeCell ref="C40:D40"/>
    <mergeCell ref="C39:D39"/>
    <mergeCell ref="A9:D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24:D24"/>
    <mergeCell ref="A25:D25"/>
    <mergeCell ref="A33:D33"/>
    <mergeCell ref="A35:D35"/>
    <mergeCell ref="A29:D29"/>
    <mergeCell ref="A27:D27"/>
    <mergeCell ref="B28:D28"/>
    <mergeCell ref="A31:D31"/>
    <mergeCell ref="B32:D32"/>
    <mergeCell ref="B36:D36"/>
    <mergeCell ref="A37:D37"/>
    <mergeCell ref="B26:D26"/>
    <mergeCell ref="B30:D30"/>
    <mergeCell ref="A10:A20"/>
    <mergeCell ref="B11:D11"/>
    <mergeCell ref="B12:D12"/>
    <mergeCell ref="B13:D13"/>
    <mergeCell ref="C19:D19"/>
    <mergeCell ref="B20:D20"/>
    <mergeCell ref="C14:D14"/>
    <mergeCell ref="B14:B15"/>
    <mergeCell ref="A6:D6"/>
    <mergeCell ref="A7:D7"/>
    <mergeCell ref="A8:D8"/>
    <mergeCell ref="A1:H1"/>
    <mergeCell ref="A2:H2"/>
    <mergeCell ref="A3:H3"/>
    <mergeCell ref="A4:H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workbookViewId="0" topLeftCell="A1">
      <selection activeCell="A1" sqref="A1:I1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284" t="s">
        <v>19</v>
      </c>
      <c r="B1" s="284"/>
      <c r="C1" s="284"/>
      <c r="D1" s="284"/>
      <c r="E1" s="284"/>
      <c r="F1" s="284"/>
      <c r="G1" s="284"/>
      <c r="H1" s="284"/>
      <c r="I1" s="284"/>
      <c r="J1" s="2"/>
    </row>
    <row r="2" spans="1:17" ht="21" customHeight="1">
      <c r="A2" s="284" t="s">
        <v>20</v>
      </c>
      <c r="B2" s="284"/>
      <c r="C2" s="284"/>
      <c r="D2" s="284"/>
      <c r="E2" s="284"/>
      <c r="F2" s="284"/>
      <c r="G2" s="284"/>
      <c r="H2" s="284"/>
      <c r="I2" s="284"/>
      <c r="J2" s="2"/>
      <c r="Q2" s="47"/>
    </row>
    <row r="3" spans="1:10" ht="21" customHeight="1">
      <c r="A3" s="307"/>
      <c r="B3" s="307"/>
      <c r="C3" s="307"/>
      <c r="D3" s="307"/>
      <c r="E3" s="307"/>
      <c r="F3" s="307"/>
      <c r="G3" s="307"/>
      <c r="H3" s="307"/>
      <c r="I3" s="307"/>
      <c r="J3" s="2"/>
    </row>
    <row r="4" spans="1:10" ht="21" customHeight="1">
      <c r="A4" s="308" t="s">
        <v>123</v>
      </c>
      <c r="B4" s="308"/>
      <c r="C4" s="308"/>
      <c r="D4" s="308"/>
      <c r="E4" s="308"/>
      <c r="F4" s="308"/>
      <c r="G4" s="308"/>
      <c r="H4" s="308"/>
      <c r="I4" s="308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279"/>
      <c r="B6" s="279"/>
      <c r="C6" s="279"/>
      <c r="D6" s="279"/>
      <c r="E6" s="113" t="s">
        <v>21</v>
      </c>
      <c r="F6" s="125">
        <v>2012</v>
      </c>
      <c r="G6" s="125">
        <v>2013</v>
      </c>
      <c r="H6" s="115" t="s">
        <v>162</v>
      </c>
      <c r="I6" s="180" t="s">
        <v>167</v>
      </c>
      <c r="J6" s="2"/>
    </row>
    <row r="7" spans="1:10" ht="16.5" customHeight="1" thickBot="1">
      <c r="A7" s="280" t="s">
        <v>7</v>
      </c>
      <c r="B7" s="280"/>
      <c r="C7" s="280"/>
      <c r="D7" s="280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281" t="s">
        <v>90</v>
      </c>
      <c r="B8" s="282"/>
      <c r="C8" s="282"/>
      <c r="D8" s="283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1"/>
      <c r="K8" s="51"/>
    </row>
    <row r="9" spans="1:11" s="111" customFormat="1" ht="20.25" customHeight="1">
      <c r="A9" s="299" t="s">
        <v>35</v>
      </c>
      <c r="B9" s="289"/>
      <c r="C9" s="289"/>
      <c r="D9" s="290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1"/>
      <c r="K9" s="51"/>
    </row>
    <row r="10" spans="1:11" s="111" customFormat="1" ht="20.25" customHeight="1">
      <c r="A10" s="286" t="s">
        <v>91</v>
      </c>
      <c r="B10" s="289" t="s">
        <v>106</v>
      </c>
      <c r="C10" s="289"/>
      <c r="D10" s="290"/>
      <c r="E10" s="118">
        <v>3</v>
      </c>
      <c r="F10" s="149">
        <v>0</v>
      </c>
      <c r="G10" s="149"/>
      <c r="H10" s="119">
        <f t="shared" si="0"/>
        <v>0</v>
      </c>
      <c r="I10" s="123">
        <f>Довідки2!H10</f>
        <v>0</v>
      </c>
      <c r="J10" s="51"/>
      <c r="K10" s="51"/>
    </row>
    <row r="11" spans="1:11" s="111" customFormat="1" ht="20.25" customHeight="1">
      <c r="A11" s="286"/>
      <c r="B11" s="287" t="s">
        <v>22</v>
      </c>
      <c r="C11" s="287"/>
      <c r="D11" s="288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0</v>
      </c>
      <c r="J11" s="51"/>
      <c r="K11" s="51"/>
    </row>
    <row r="12" spans="1:11" s="111" customFormat="1" ht="20.25" customHeight="1">
      <c r="A12" s="286"/>
      <c r="B12" s="289" t="s">
        <v>37</v>
      </c>
      <c r="C12" s="289"/>
      <c r="D12" s="290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86"/>
      <c r="B13" s="287" t="s">
        <v>102</v>
      </c>
      <c r="C13" s="287"/>
      <c r="D13" s="288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9.67741935483871</v>
      </c>
      <c r="J13" s="51"/>
      <c r="K13" s="51"/>
    </row>
    <row r="14" spans="1:11" s="111" customFormat="1" ht="20.25" customHeight="1">
      <c r="A14" s="286"/>
      <c r="B14" s="292" t="s">
        <v>57</v>
      </c>
      <c r="C14" s="188" t="s">
        <v>125</v>
      </c>
      <c r="D14" s="291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1"/>
      <c r="K14" s="51"/>
    </row>
    <row r="15" spans="1:11" s="111" customFormat="1" ht="20.25" customHeight="1">
      <c r="A15" s="286"/>
      <c r="B15" s="293"/>
      <c r="C15" s="188" t="s">
        <v>126</v>
      </c>
      <c r="D15" s="291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0</v>
      </c>
      <c r="J15" s="51"/>
      <c r="K15" s="51"/>
    </row>
    <row r="16" spans="1:11" s="111" customFormat="1" ht="36" customHeight="1">
      <c r="A16" s="286"/>
      <c r="B16" s="188" t="s">
        <v>40</v>
      </c>
      <c r="C16" s="188"/>
      <c r="D16" s="291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86"/>
      <c r="B17" s="188" t="s">
        <v>41</v>
      </c>
      <c r="C17" s="188"/>
      <c r="D17" s="291"/>
      <c r="E17" s="118">
        <v>10</v>
      </c>
      <c r="F17" s="149">
        <v>0</v>
      </c>
      <c r="G17" s="149"/>
      <c r="H17" s="119">
        <f t="shared" si="0"/>
        <v>0</v>
      </c>
      <c r="I17" s="123">
        <f>Довідки2!H17</f>
        <v>0</v>
      </c>
      <c r="J17" s="51"/>
      <c r="K17" s="51"/>
    </row>
    <row r="18" spans="1:11" s="111" customFormat="1" ht="20.25" customHeight="1">
      <c r="A18" s="286"/>
      <c r="B18" s="289" t="s">
        <v>92</v>
      </c>
      <c r="C18" s="300"/>
      <c r="D18" s="301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0</v>
      </c>
      <c r="J18" s="51"/>
      <c r="K18" s="51"/>
    </row>
    <row r="19" spans="1:11" s="111" customFormat="1" ht="20.25" customHeight="1">
      <c r="A19" s="286"/>
      <c r="B19" s="109" t="s">
        <v>38</v>
      </c>
      <c r="C19" s="188" t="s">
        <v>43</v>
      </c>
      <c r="D19" s="291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1"/>
      <c r="K19" s="51"/>
    </row>
    <row r="20" spans="1:11" s="111" customFormat="1" ht="20.25" customHeight="1">
      <c r="A20" s="286"/>
      <c r="B20" s="287" t="s">
        <v>101</v>
      </c>
      <c r="C20" s="287"/>
      <c r="D20" s="288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10.218978102189782</v>
      </c>
      <c r="J20" s="51"/>
      <c r="K20" s="51"/>
    </row>
    <row r="21" spans="1:11" s="111" customFormat="1" ht="20.25" customHeight="1">
      <c r="A21" s="295" t="s">
        <v>44</v>
      </c>
      <c r="B21" s="192"/>
      <c r="C21" s="192"/>
      <c r="D21" s="294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192" t="s">
        <v>108</v>
      </c>
      <c r="C22" s="192"/>
      <c r="D22" s="294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6" t="s">
        <v>46</v>
      </c>
      <c r="B23" s="297"/>
      <c r="C23" s="297"/>
      <c r="D23" s="298"/>
      <c r="E23" s="118">
        <v>16</v>
      </c>
      <c r="F23" s="149">
        <v>0</v>
      </c>
      <c r="G23" s="149"/>
      <c r="H23" s="119">
        <f t="shared" si="0"/>
        <v>0</v>
      </c>
      <c r="I23" s="123">
        <f>Довідки2!H23</f>
        <v>0</v>
      </c>
      <c r="J23" s="51"/>
      <c r="K23" s="51"/>
    </row>
    <row r="24" spans="1:11" s="111" customFormat="1" ht="20.25" customHeight="1">
      <c r="A24" s="296" t="s">
        <v>47</v>
      </c>
      <c r="B24" s="297"/>
      <c r="C24" s="297"/>
      <c r="D24" s="298"/>
      <c r="E24" s="118">
        <v>17</v>
      </c>
      <c r="F24" s="149">
        <v>0</v>
      </c>
      <c r="G24" s="149"/>
      <c r="H24" s="119">
        <f t="shared" si="0"/>
        <v>0</v>
      </c>
      <c r="I24" s="123">
        <f>Довідки2!H24</f>
        <v>0</v>
      </c>
      <c r="J24" s="51"/>
      <c r="K24" s="51"/>
    </row>
    <row r="25" spans="1:11" s="111" customFormat="1" ht="36" customHeight="1">
      <c r="A25" s="295" t="s">
        <v>118</v>
      </c>
      <c r="B25" s="192"/>
      <c r="C25" s="192"/>
      <c r="D25" s="294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192" t="s">
        <v>110</v>
      </c>
      <c r="C26" s="192"/>
      <c r="D26" s="294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95" t="s">
        <v>151</v>
      </c>
      <c r="B27" s="192"/>
      <c r="C27" s="192"/>
      <c r="D27" s="294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192" t="s">
        <v>110</v>
      </c>
      <c r="C28" s="192"/>
      <c r="D28" s="294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95" t="s">
        <v>49</v>
      </c>
      <c r="B29" s="192"/>
      <c r="C29" s="192"/>
      <c r="D29" s="294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192" t="s">
        <v>110</v>
      </c>
      <c r="C30" s="192"/>
      <c r="D30" s="294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95" t="s">
        <v>156</v>
      </c>
      <c r="B31" s="192"/>
      <c r="C31" s="192"/>
      <c r="D31" s="294"/>
      <c r="E31" s="118">
        <v>24</v>
      </c>
      <c r="F31" s="149">
        <v>0</v>
      </c>
      <c r="G31" s="149"/>
      <c r="H31" s="119">
        <f t="shared" si="0"/>
        <v>0</v>
      </c>
      <c r="I31" s="123">
        <f>Довідки2!H31</f>
        <v>0</v>
      </c>
      <c r="J31" s="51"/>
      <c r="K31" s="51"/>
    </row>
    <row r="32" spans="1:11" s="111" customFormat="1" ht="20.25" customHeight="1">
      <c r="A32" s="55" t="s">
        <v>38</v>
      </c>
      <c r="B32" s="192" t="s">
        <v>110</v>
      </c>
      <c r="C32" s="192"/>
      <c r="D32" s="294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95" t="s">
        <v>50</v>
      </c>
      <c r="B33" s="192"/>
      <c r="C33" s="192"/>
      <c r="D33" s="294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192" t="s">
        <v>110</v>
      </c>
      <c r="C34" s="192"/>
      <c r="D34" s="294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95" t="s">
        <v>51</v>
      </c>
      <c r="B35" s="192"/>
      <c r="C35" s="192"/>
      <c r="D35" s="294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0</v>
      </c>
      <c r="J35" s="51"/>
      <c r="K35" s="51"/>
    </row>
    <row r="36" spans="1:11" s="111" customFormat="1" ht="36" customHeight="1">
      <c r="A36" s="110" t="s">
        <v>15</v>
      </c>
      <c r="B36" s="191" t="s">
        <v>111</v>
      </c>
      <c r="C36" s="192"/>
      <c r="D36" s="294"/>
      <c r="E36" s="118">
        <v>29</v>
      </c>
      <c r="F36" s="149">
        <v>0</v>
      </c>
      <c r="G36" s="149"/>
      <c r="H36" s="119">
        <f t="shared" si="0"/>
        <v>0</v>
      </c>
      <c r="I36" s="123">
        <f>Довідки2!H36</f>
        <v>0</v>
      </c>
      <c r="J36" s="51"/>
      <c r="K36" s="51"/>
    </row>
    <row r="37" spans="1:11" s="111" customFormat="1" ht="36" customHeight="1">
      <c r="A37" s="295" t="s">
        <v>52</v>
      </c>
      <c r="B37" s="192"/>
      <c r="C37" s="192"/>
      <c r="D37" s="294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95" t="s">
        <v>128</v>
      </c>
      <c r="B38" s="192"/>
      <c r="C38" s="192"/>
      <c r="D38" s="294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302" t="s">
        <v>112</v>
      </c>
      <c r="B39" s="303"/>
      <c r="C39" s="188" t="s">
        <v>113</v>
      </c>
      <c r="D39" s="291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302"/>
      <c r="B40" s="303"/>
      <c r="C40" s="188" t="s">
        <v>54</v>
      </c>
      <c r="D40" s="291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0</v>
      </c>
      <c r="J40" s="51"/>
      <c r="K40" s="51"/>
    </row>
    <row r="41" spans="1:11" s="111" customFormat="1" ht="36" customHeight="1">
      <c r="A41" s="302"/>
      <c r="B41" s="303"/>
      <c r="C41" s="188" t="s">
        <v>55</v>
      </c>
      <c r="D41" s="291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304"/>
      <c r="B42" s="305"/>
      <c r="C42" s="204" t="s">
        <v>56</v>
      </c>
      <c r="D42" s="306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B36:D36"/>
    <mergeCell ref="A37:D37"/>
    <mergeCell ref="A38:D38"/>
    <mergeCell ref="A39:B42"/>
    <mergeCell ref="C39:D39"/>
    <mergeCell ref="C40:D40"/>
    <mergeCell ref="C41:D41"/>
    <mergeCell ref="C42:D42"/>
    <mergeCell ref="B32:D32"/>
    <mergeCell ref="A33:D33"/>
    <mergeCell ref="B34:D34"/>
    <mergeCell ref="A35:D35"/>
    <mergeCell ref="B28:D28"/>
    <mergeCell ref="A29:D29"/>
    <mergeCell ref="B30:D30"/>
    <mergeCell ref="A31:D31"/>
    <mergeCell ref="A10:A20"/>
    <mergeCell ref="B14:B15"/>
    <mergeCell ref="C15:D15"/>
    <mergeCell ref="B18:D18"/>
    <mergeCell ref="C19:D19"/>
    <mergeCell ref="B20:D20"/>
    <mergeCell ref="B11:D11"/>
    <mergeCell ref="B16:D16"/>
    <mergeCell ref="B10:D10"/>
    <mergeCell ref="B12:D12"/>
    <mergeCell ref="A6:D6"/>
    <mergeCell ref="A7:D7"/>
    <mergeCell ref="A8:D8"/>
    <mergeCell ref="A9:D9"/>
    <mergeCell ref="A24:D24"/>
    <mergeCell ref="A23:D23"/>
    <mergeCell ref="A21:D21"/>
    <mergeCell ref="B22:D22"/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31"/>
  <sheetViews>
    <sheetView showZeros="0" view="pageBreakPreview" zoomScale="55" zoomScaleNormal="55" zoomScaleSheetLayoutView="55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123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29" t="s">
        <v>17</v>
      </c>
      <c r="B7" s="232" t="s">
        <v>18</v>
      </c>
      <c r="C7" s="309" t="s">
        <v>33</v>
      </c>
      <c r="D7" s="309"/>
      <c r="E7" s="309"/>
      <c r="F7" s="309" t="s">
        <v>34</v>
      </c>
      <c r="G7" s="309"/>
      <c r="H7" s="309"/>
      <c r="I7" s="313" t="s">
        <v>15</v>
      </c>
      <c r="J7" s="314"/>
      <c r="K7" s="315"/>
      <c r="L7" s="309" t="s">
        <v>35</v>
      </c>
      <c r="M7" s="309"/>
      <c r="N7" s="309"/>
      <c r="O7" s="313" t="s">
        <v>15</v>
      </c>
      <c r="P7" s="314"/>
      <c r="Q7" s="315"/>
      <c r="R7" s="313" t="s">
        <v>91</v>
      </c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5"/>
      <c r="AG7" s="309" t="s">
        <v>42</v>
      </c>
      <c r="AH7" s="309"/>
      <c r="AI7" s="309"/>
      <c r="AJ7" s="313" t="s">
        <v>15</v>
      </c>
      <c r="AK7" s="314"/>
      <c r="AL7" s="315"/>
      <c r="AM7" s="309" t="s">
        <v>44</v>
      </c>
      <c r="AN7" s="309"/>
      <c r="AO7" s="309"/>
      <c r="AP7" s="313" t="s">
        <v>15</v>
      </c>
      <c r="AQ7" s="314"/>
      <c r="AR7" s="315"/>
      <c r="AS7" s="309" t="s">
        <v>46</v>
      </c>
      <c r="AT7" s="309"/>
      <c r="AU7" s="309"/>
      <c r="AV7" s="309" t="s">
        <v>47</v>
      </c>
      <c r="AW7" s="309"/>
      <c r="AX7" s="309"/>
      <c r="AY7" s="319" t="s">
        <v>48</v>
      </c>
      <c r="AZ7" s="319"/>
      <c r="BA7" s="319"/>
      <c r="BB7" s="313" t="s">
        <v>15</v>
      </c>
      <c r="BC7" s="314"/>
      <c r="BD7" s="315"/>
      <c r="BE7" s="319" t="s">
        <v>151</v>
      </c>
      <c r="BF7" s="319"/>
      <c r="BG7" s="319"/>
      <c r="BH7" s="313" t="s">
        <v>15</v>
      </c>
      <c r="BI7" s="314"/>
      <c r="BJ7" s="315"/>
      <c r="BK7" s="309" t="s">
        <v>49</v>
      </c>
      <c r="BL7" s="309"/>
      <c r="BM7" s="309"/>
      <c r="BN7" s="313" t="s">
        <v>15</v>
      </c>
      <c r="BO7" s="314"/>
      <c r="BP7" s="315"/>
      <c r="BQ7" s="320" t="s">
        <v>127</v>
      </c>
      <c r="BR7" s="320"/>
      <c r="BS7" s="320"/>
      <c r="BT7" s="313" t="s">
        <v>15</v>
      </c>
      <c r="BU7" s="314"/>
      <c r="BV7" s="315"/>
      <c r="BW7" s="309" t="s">
        <v>50</v>
      </c>
      <c r="BX7" s="309"/>
      <c r="BY7" s="309"/>
      <c r="BZ7" s="313" t="s">
        <v>15</v>
      </c>
      <c r="CA7" s="314"/>
      <c r="CB7" s="315"/>
      <c r="CC7" s="309" t="s">
        <v>51</v>
      </c>
      <c r="CD7" s="309"/>
      <c r="CE7" s="309"/>
      <c r="CF7" s="313" t="s">
        <v>15</v>
      </c>
      <c r="CG7" s="314"/>
      <c r="CH7" s="315"/>
      <c r="CI7" s="319" t="s">
        <v>52</v>
      </c>
      <c r="CJ7" s="319"/>
      <c r="CK7" s="319"/>
      <c r="CL7" s="319" t="s">
        <v>128</v>
      </c>
      <c r="CM7" s="319"/>
      <c r="CN7" s="319"/>
      <c r="CO7" s="313" t="s">
        <v>59</v>
      </c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5"/>
    </row>
    <row r="8" spans="1:104" ht="63" customHeight="1" thickBot="1">
      <c r="A8" s="230"/>
      <c r="B8" s="232"/>
      <c r="C8" s="309"/>
      <c r="D8" s="309"/>
      <c r="E8" s="309"/>
      <c r="F8" s="309"/>
      <c r="G8" s="309"/>
      <c r="H8" s="309"/>
      <c r="I8" s="316" t="s">
        <v>124</v>
      </c>
      <c r="J8" s="317"/>
      <c r="K8" s="318"/>
      <c r="L8" s="309"/>
      <c r="M8" s="309"/>
      <c r="N8" s="309"/>
      <c r="O8" s="316" t="s">
        <v>36</v>
      </c>
      <c r="P8" s="317"/>
      <c r="Q8" s="318"/>
      <c r="R8" s="316" t="s">
        <v>37</v>
      </c>
      <c r="S8" s="317"/>
      <c r="T8" s="318"/>
      <c r="U8" s="316" t="s">
        <v>154</v>
      </c>
      <c r="V8" s="317"/>
      <c r="W8" s="318"/>
      <c r="X8" s="316" t="s">
        <v>155</v>
      </c>
      <c r="Y8" s="317"/>
      <c r="Z8" s="318"/>
      <c r="AA8" s="310" t="s">
        <v>40</v>
      </c>
      <c r="AB8" s="311"/>
      <c r="AC8" s="312"/>
      <c r="AD8" s="310" t="s">
        <v>41</v>
      </c>
      <c r="AE8" s="311"/>
      <c r="AF8" s="312"/>
      <c r="AG8" s="309"/>
      <c r="AH8" s="309"/>
      <c r="AI8" s="309"/>
      <c r="AJ8" s="316" t="s">
        <v>43</v>
      </c>
      <c r="AK8" s="317"/>
      <c r="AL8" s="318"/>
      <c r="AM8" s="309"/>
      <c r="AN8" s="309"/>
      <c r="AO8" s="309"/>
      <c r="AP8" s="310" t="s">
        <v>45</v>
      </c>
      <c r="AQ8" s="311"/>
      <c r="AR8" s="312"/>
      <c r="AS8" s="309"/>
      <c r="AT8" s="309"/>
      <c r="AU8" s="309"/>
      <c r="AV8" s="309"/>
      <c r="AW8" s="309"/>
      <c r="AX8" s="309"/>
      <c r="AY8" s="319"/>
      <c r="AZ8" s="319"/>
      <c r="BA8" s="319"/>
      <c r="BB8" s="316" t="s">
        <v>110</v>
      </c>
      <c r="BC8" s="317"/>
      <c r="BD8" s="318"/>
      <c r="BE8" s="319"/>
      <c r="BF8" s="319"/>
      <c r="BG8" s="319"/>
      <c r="BH8" s="316" t="s">
        <v>110</v>
      </c>
      <c r="BI8" s="317"/>
      <c r="BJ8" s="318"/>
      <c r="BK8" s="309"/>
      <c r="BL8" s="309"/>
      <c r="BM8" s="309"/>
      <c r="BN8" s="316" t="s">
        <v>110</v>
      </c>
      <c r="BO8" s="317"/>
      <c r="BP8" s="318"/>
      <c r="BQ8" s="320"/>
      <c r="BR8" s="320"/>
      <c r="BS8" s="320"/>
      <c r="BT8" s="316" t="s">
        <v>110</v>
      </c>
      <c r="BU8" s="317"/>
      <c r="BV8" s="318"/>
      <c r="BW8" s="309"/>
      <c r="BX8" s="309"/>
      <c r="BY8" s="309"/>
      <c r="BZ8" s="316" t="s">
        <v>110</v>
      </c>
      <c r="CA8" s="317"/>
      <c r="CB8" s="318"/>
      <c r="CC8" s="309"/>
      <c r="CD8" s="309"/>
      <c r="CE8" s="309"/>
      <c r="CF8" s="316" t="s">
        <v>58</v>
      </c>
      <c r="CG8" s="317"/>
      <c r="CH8" s="318"/>
      <c r="CI8" s="319"/>
      <c r="CJ8" s="319"/>
      <c r="CK8" s="319"/>
      <c r="CL8" s="319"/>
      <c r="CM8" s="319"/>
      <c r="CN8" s="319"/>
      <c r="CO8" s="316" t="s">
        <v>53</v>
      </c>
      <c r="CP8" s="317"/>
      <c r="CQ8" s="318"/>
      <c r="CR8" s="316" t="s">
        <v>54</v>
      </c>
      <c r="CS8" s="317"/>
      <c r="CT8" s="318"/>
      <c r="CU8" s="316" t="s">
        <v>55</v>
      </c>
      <c r="CV8" s="317"/>
      <c r="CW8" s="318"/>
      <c r="CX8" s="316" t="s">
        <v>56</v>
      </c>
      <c r="CY8" s="317"/>
      <c r="CZ8" s="318"/>
    </row>
    <row r="9" spans="1:104" ht="16.5" thickBot="1">
      <c r="A9" s="231"/>
      <c r="B9" s="232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2.5" customHeight="1">
      <c r="A10" s="184">
        <v>1</v>
      </c>
      <c r="B10" s="181" t="s">
        <v>190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30">IF(F10=0,0,IF(G10=0,"-100,0",IF(G10*100/F10&lt;200,ROUND(G10*100/F10-100,1),ROUND(G10/F10,1)&amp;" р")))</f>
        <v>0</v>
      </c>
      <c r="I10" s="165"/>
      <c r="J10" s="166"/>
      <c r="K10" s="167">
        <f aca="true" t="shared" si="1" ref="K10:K30">IF(I10=0,0,IF(J10=0,"-100,0",IF(J10*100/I10&lt;200,ROUND(J10*100/I10-100,1),ROUND(J10/I10,1)&amp;" р")))</f>
        <v>0</v>
      </c>
      <c r="L10" s="165"/>
      <c r="M10" s="166"/>
      <c r="N10" s="167">
        <f aca="true" t="shared" si="2" ref="N10:N30">IF(L10=0,0,IF(M10=0,"-100,0",IF(M10*100/L10&lt;200,ROUND(M10*100/L10-100,1),ROUND(M10/L10,1)&amp;" р")))</f>
        <v>0</v>
      </c>
      <c r="O10" s="165"/>
      <c r="P10" s="166"/>
      <c r="Q10" s="167">
        <f aca="true" t="shared" si="3" ref="Q10:Q30">IF(O10=0,0,IF(P10=0,"-100,0",IF(P10*100/O10&lt;200,ROUND(P10*100/O10-100,1),ROUND(P10/O10,1)&amp;" р")))</f>
        <v>0</v>
      </c>
      <c r="R10" s="165"/>
      <c r="S10" s="166"/>
      <c r="T10" s="167">
        <f aca="true" t="shared" si="4" ref="T10:T30">IF(R10=0,0,IF(S10=0,"-100,0",IF(S10*100/R10&lt;200,ROUND(S10*100/R10-100,1),ROUND(S10/R10,1)&amp;" р")))</f>
        <v>0</v>
      </c>
      <c r="U10" s="165"/>
      <c r="V10" s="166"/>
      <c r="W10" s="167">
        <f aca="true" t="shared" si="5" ref="W10:W30">IF(U10=0,0,IF(V10=0,"-100,0",IF(V10*100/U10&lt;200,ROUND(V10*100/U10-100,1),ROUND(V10/U10,1)&amp;" р")))</f>
        <v>0</v>
      </c>
      <c r="X10" s="165"/>
      <c r="Y10" s="166"/>
      <c r="Z10" s="167">
        <f aca="true" t="shared" si="6" ref="Z10:Z30">IF(X10=0,0,IF(Y10=0,"-100,0",IF(Y10*100/X10&lt;200,ROUND(Y10*100/X10-100,1),ROUND(Y10/X10,1)&amp;" р")))</f>
        <v>0</v>
      </c>
      <c r="AA10" s="165"/>
      <c r="AB10" s="166"/>
      <c r="AC10" s="167">
        <f aca="true" t="shared" si="7" ref="AC10:AC30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30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30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30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30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30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30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30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30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30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30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30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30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30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30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30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30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30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30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30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30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30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30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30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30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30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82" t="s">
        <v>191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2.5" customHeight="1">
      <c r="A12" s="37">
        <v>3</v>
      </c>
      <c r="B12" s="182" t="s">
        <v>192</v>
      </c>
      <c r="C12" s="66"/>
      <c r="D12" s="67"/>
      <c r="E12" s="168">
        <f aca="true" t="shared" si="33" ref="E12:E30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2.5" customHeight="1">
      <c r="A13" s="37">
        <v>4</v>
      </c>
      <c r="B13" s="182" t="s">
        <v>193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2.5" customHeight="1">
      <c r="A14" s="37">
        <v>5</v>
      </c>
      <c r="B14" s="182" t="s">
        <v>194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2.5" customHeight="1">
      <c r="A15" s="37">
        <v>6</v>
      </c>
      <c r="B15" s="182" t="s">
        <v>195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2.5" customHeight="1">
      <c r="A16" s="37">
        <v>7</v>
      </c>
      <c r="B16" s="182" t="s">
        <v>196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2.5" customHeight="1">
      <c r="A17" s="37">
        <v>8</v>
      </c>
      <c r="B17" s="182" t="s">
        <v>197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2.5" customHeight="1">
      <c r="A18" s="37">
        <v>9</v>
      </c>
      <c r="B18" s="182" t="s">
        <v>198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2.5" customHeight="1">
      <c r="A19" s="37">
        <v>10</v>
      </c>
      <c r="B19" s="182" t="s">
        <v>199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2.5" customHeight="1">
      <c r="A20" s="37">
        <v>11</v>
      </c>
      <c r="B20" s="182" t="s">
        <v>200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2.5" customHeight="1">
      <c r="A21" s="37">
        <v>12</v>
      </c>
      <c r="B21" s="182" t="s">
        <v>201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2.5" customHeight="1">
      <c r="A22" s="37">
        <v>13</v>
      </c>
      <c r="B22" s="182" t="s">
        <v>202</v>
      </c>
      <c r="C22" s="66"/>
      <c r="D22" s="67"/>
      <c r="E22" s="168">
        <f t="shared" si="33"/>
        <v>0</v>
      </c>
      <c r="F22" s="66"/>
      <c r="G22" s="67"/>
      <c r="H22" s="168">
        <f t="shared" si="0"/>
        <v>0</v>
      </c>
      <c r="I22" s="66"/>
      <c r="J22" s="67"/>
      <c r="K22" s="168">
        <f t="shared" si="1"/>
        <v>0</v>
      </c>
      <c r="L22" s="66"/>
      <c r="M22" s="67"/>
      <c r="N22" s="168">
        <f t="shared" si="2"/>
        <v>0</v>
      </c>
      <c r="O22" s="66"/>
      <c r="P22" s="67"/>
      <c r="Q22" s="168">
        <f t="shared" si="3"/>
        <v>0</v>
      </c>
      <c r="R22" s="66"/>
      <c r="S22" s="67"/>
      <c r="T22" s="168">
        <f t="shared" si="4"/>
        <v>0</v>
      </c>
      <c r="U22" s="66"/>
      <c r="V22" s="67"/>
      <c r="W22" s="168">
        <f t="shared" si="5"/>
        <v>0</v>
      </c>
      <c r="X22" s="66"/>
      <c r="Y22" s="67"/>
      <c r="Z22" s="168">
        <f t="shared" si="6"/>
        <v>0</v>
      </c>
      <c r="AA22" s="66"/>
      <c r="AB22" s="67"/>
      <c r="AC22" s="168">
        <f t="shared" si="7"/>
        <v>0</v>
      </c>
      <c r="AD22" s="66"/>
      <c r="AE22" s="67"/>
      <c r="AF22" s="168">
        <f t="shared" si="8"/>
        <v>0</v>
      </c>
      <c r="AG22" s="66"/>
      <c r="AH22" s="67"/>
      <c r="AI22" s="168">
        <f t="shared" si="9"/>
        <v>0</v>
      </c>
      <c r="AJ22" s="66"/>
      <c r="AK22" s="67"/>
      <c r="AL22" s="168">
        <f t="shared" si="10"/>
        <v>0</v>
      </c>
      <c r="AM22" s="66"/>
      <c r="AN22" s="67"/>
      <c r="AO22" s="168">
        <f t="shared" si="11"/>
        <v>0</v>
      </c>
      <c r="AP22" s="66"/>
      <c r="AQ22" s="67"/>
      <c r="AR22" s="168">
        <f t="shared" si="12"/>
        <v>0</v>
      </c>
      <c r="AS22" s="66"/>
      <c r="AT22" s="67"/>
      <c r="AU22" s="168">
        <f t="shared" si="13"/>
        <v>0</v>
      </c>
      <c r="AV22" s="66"/>
      <c r="AW22" s="67"/>
      <c r="AX22" s="168">
        <f t="shared" si="14"/>
        <v>0</v>
      </c>
      <c r="AY22" s="66"/>
      <c r="AZ22" s="67"/>
      <c r="BA22" s="168">
        <f t="shared" si="15"/>
        <v>0</v>
      </c>
      <c r="BB22" s="66"/>
      <c r="BC22" s="67"/>
      <c r="BD22" s="168">
        <f t="shared" si="16"/>
        <v>0</v>
      </c>
      <c r="BE22" s="66"/>
      <c r="BF22" s="67"/>
      <c r="BG22" s="168">
        <f t="shared" si="17"/>
        <v>0</v>
      </c>
      <c r="BH22" s="66"/>
      <c r="BI22" s="67"/>
      <c r="BJ22" s="168">
        <f t="shared" si="18"/>
        <v>0</v>
      </c>
      <c r="BK22" s="66"/>
      <c r="BL22" s="67"/>
      <c r="BM22" s="168">
        <f t="shared" si="19"/>
        <v>0</v>
      </c>
      <c r="BN22" s="66"/>
      <c r="BO22" s="67"/>
      <c r="BP22" s="168">
        <f t="shared" si="20"/>
        <v>0</v>
      </c>
      <c r="BQ22" s="66"/>
      <c r="BR22" s="67"/>
      <c r="BS22" s="168">
        <f t="shared" si="21"/>
        <v>0</v>
      </c>
      <c r="BT22" s="66"/>
      <c r="BU22" s="67"/>
      <c r="BV22" s="168">
        <f t="shared" si="22"/>
        <v>0</v>
      </c>
      <c r="BW22" s="66"/>
      <c r="BX22" s="67"/>
      <c r="BY22" s="168">
        <f t="shared" si="23"/>
        <v>0</v>
      </c>
      <c r="BZ22" s="66"/>
      <c r="CA22" s="67"/>
      <c r="CB22" s="168">
        <f t="shared" si="24"/>
        <v>0</v>
      </c>
      <c r="CC22" s="66"/>
      <c r="CD22" s="67"/>
      <c r="CE22" s="168">
        <f t="shared" si="25"/>
        <v>0</v>
      </c>
      <c r="CF22" s="66"/>
      <c r="CG22" s="67"/>
      <c r="CH22" s="168">
        <f t="shared" si="26"/>
        <v>0</v>
      </c>
      <c r="CI22" s="66"/>
      <c r="CJ22" s="67"/>
      <c r="CK22" s="168">
        <f t="shared" si="27"/>
        <v>0</v>
      </c>
      <c r="CL22" s="66"/>
      <c r="CM22" s="67"/>
      <c r="CN22" s="168">
        <f t="shared" si="28"/>
        <v>0</v>
      </c>
      <c r="CO22" s="66"/>
      <c r="CP22" s="67"/>
      <c r="CQ22" s="168">
        <f t="shared" si="29"/>
        <v>0</v>
      </c>
      <c r="CR22" s="66"/>
      <c r="CS22" s="67"/>
      <c r="CT22" s="168">
        <f t="shared" si="30"/>
        <v>0</v>
      </c>
      <c r="CU22" s="66"/>
      <c r="CV22" s="67"/>
      <c r="CW22" s="168">
        <f t="shared" si="31"/>
        <v>0</v>
      </c>
      <c r="CX22" s="66"/>
      <c r="CY22" s="67"/>
      <c r="CZ22" s="168">
        <f t="shared" si="32"/>
        <v>0</v>
      </c>
    </row>
    <row r="23" spans="1:104" ht="22.5" customHeight="1">
      <c r="A23" s="37">
        <v>14</v>
      </c>
      <c r="B23" s="182" t="s">
        <v>203</v>
      </c>
      <c r="C23" s="66"/>
      <c r="D23" s="67"/>
      <c r="E23" s="168">
        <f t="shared" si="33"/>
        <v>0</v>
      </c>
      <c r="F23" s="66"/>
      <c r="G23" s="67"/>
      <c r="H23" s="168">
        <f t="shared" si="0"/>
        <v>0</v>
      </c>
      <c r="I23" s="66"/>
      <c r="J23" s="67"/>
      <c r="K23" s="168">
        <f t="shared" si="1"/>
        <v>0</v>
      </c>
      <c r="L23" s="66"/>
      <c r="M23" s="67"/>
      <c r="N23" s="168">
        <f t="shared" si="2"/>
        <v>0</v>
      </c>
      <c r="O23" s="66"/>
      <c r="P23" s="67"/>
      <c r="Q23" s="168">
        <f t="shared" si="3"/>
        <v>0</v>
      </c>
      <c r="R23" s="66"/>
      <c r="S23" s="67"/>
      <c r="T23" s="168">
        <f t="shared" si="4"/>
        <v>0</v>
      </c>
      <c r="U23" s="66"/>
      <c r="V23" s="67"/>
      <c r="W23" s="168">
        <f t="shared" si="5"/>
        <v>0</v>
      </c>
      <c r="X23" s="66"/>
      <c r="Y23" s="67"/>
      <c r="Z23" s="168">
        <f t="shared" si="6"/>
        <v>0</v>
      </c>
      <c r="AA23" s="66"/>
      <c r="AB23" s="67"/>
      <c r="AC23" s="168">
        <f t="shared" si="7"/>
        <v>0</v>
      </c>
      <c r="AD23" s="66"/>
      <c r="AE23" s="67"/>
      <c r="AF23" s="168">
        <f t="shared" si="8"/>
        <v>0</v>
      </c>
      <c r="AG23" s="66"/>
      <c r="AH23" s="67"/>
      <c r="AI23" s="168">
        <f t="shared" si="9"/>
        <v>0</v>
      </c>
      <c r="AJ23" s="66"/>
      <c r="AK23" s="67"/>
      <c r="AL23" s="168">
        <f t="shared" si="10"/>
        <v>0</v>
      </c>
      <c r="AM23" s="66"/>
      <c r="AN23" s="67"/>
      <c r="AO23" s="168">
        <f t="shared" si="11"/>
        <v>0</v>
      </c>
      <c r="AP23" s="66"/>
      <c r="AQ23" s="67"/>
      <c r="AR23" s="168">
        <f t="shared" si="12"/>
        <v>0</v>
      </c>
      <c r="AS23" s="66"/>
      <c r="AT23" s="67"/>
      <c r="AU23" s="168">
        <f t="shared" si="13"/>
        <v>0</v>
      </c>
      <c r="AV23" s="66"/>
      <c r="AW23" s="67"/>
      <c r="AX23" s="168">
        <f t="shared" si="14"/>
        <v>0</v>
      </c>
      <c r="AY23" s="66"/>
      <c r="AZ23" s="67"/>
      <c r="BA23" s="168">
        <f t="shared" si="15"/>
        <v>0</v>
      </c>
      <c r="BB23" s="66"/>
      <c r="BC23" s="67"/>
      <c r="BD23" s="168">
        <f t="shared" si="16"/>
        <v>0</v>
      </c>
      <c r="BE23" s="66"/>
      <c r="BF23" s="67"/>
      <c r="BG23" s="168">
        <f t="shared" si="17"/>
        <v>0</v>
      </c>
      <c r="BH23" s="66"/>
      <c r="BI23" s="67"/>
      <c r="BJ23" s="168">
        <f t="shared" si="18"/>
        <v>0</v>
      </c>
      <c r="BK23" s="66"/>
      <c r="BL23" s="67"/>
      <c r="BM23" s="168">
        <f t="shared" si="19"/>
        <v>0</v>
      </c>
      <c r="BN23" s="66"/>
      <c r="BO23" s="67"/>
      <c r="BP23" s="168">
        <f t="shared" si="20"/>
        <v>0</v>
      </c>
      <c r="BQ23" s="66"/>
      <c r="BR23" s="67"/>
      <c r="BS23" s="168">
        <f t="shared" si="21"/>
        <v>0</v>
      </c>
      <c r="BT23" s="66"/>
      <c r="BU23" s="67"/>
      <c r="BV23" s="168">
        <f t="shared" si="22"/>
        <v>0</v>
      </c>
      <c r="BW23" s="66"/>
      <c r="BX23" s="67"/>
      <c r="BY23" s="168">
        <f t="shared" si="23"/>
        <v>0</v>
      </c>
      <c r="BZ23" s="66"/>
      <c r="CA23" s="67"/>
      <c r="CB23" s="168">
        <f t="shared" si="24"/>
        <v>0</v>
      </c>
      <c r="CC23" s="66"/>
      <c r="CD23" s="67"/>
      <c r="CE23" s="168">
        <f t="shared" si="25"/>
        <v>0</v>
      </c>
      <c r="CF23" s="66"/>
      <c r="CG23" s="67"/>
      <c r="CH23" s="168">
        <f t="shared" si="26"/>
        <v>0</v>
      </c>
      <c r="CI23" s="66"/>
      <c r="CJ23" s="67"/>
      <c r="CK23" s="168">
        <f t="shared" si="27"/>
        <v>0</v>
      </c>
      <c r="CL23" s="66"/>
      <c r="CM23" s="67"/>
      <c r="CN23" s="168">
        <f t="shared" si="28"/>
        <v>0</v>
      </c>
      <c r="CO23" s="66"/>
      <c r="CP23" s="67"/>
      <c r="CQ23" s="168">
        <f t="shared" si="29"/>
        <v>0</v>
      </c>
      <c r="CR23" s="66"/>
      <c r="CS23" s="67"/>
      <c r="CT23" s="168">
        <f t="shared" si="30"/>
        <v>0</v>
      </c>
      <c r="CU23" s="66"/>
      <c r="CV23" s="67"/>
      <c r="CW23" s="168">
        <f t="shared" si="31"/>
        <v>0</v>
      </c>
      <c r="CX23" s="66"/>
      <c r="CY23" s="67"/>
      <c r="CZ23" s="168">
        <f t="shared" si="32"/>
        <v>0</v>
      </c>
    </row>
    <row r="24" spans="1:104" ht="22.5" customHeight="1">
      <c r="A24" s="37">
        <v>15</v>
      </c>
      <c r="B24" s="182" t="s">
        <v>204</v>
      </c>
      <c r="C24" s="66"/>
      <c r="D24" s="67"/>
      <c r="E24" s="168">
        <f t="shared" si="33"/>
        <v>0</v>
      </c>
      <c r="F24" s="66"/>
      <c r="G24" s="67"/>
      <c r="H24" s="168">
        <f t="shared" si="0"/>
        <v>0</v>
      </c>
      <c r="I24" s="66"/>
      <c r="J24" s="67"/>
      <c r="K24" s="168">
        <f t="shared" si="1"/>
        <v>0</v>
      </c>
      <c r="L24" s="66"/>
      <c r="M24" s="67"/>
      <c r="N24" s="168">
        <f t="shared" si="2"/>
        <v>0</v>
      </c>
      <c r="O24" s="66"/>
      <c r="P24" s="67"/>
      <c r="Q24" s="168">
        <f t="shared" si="3"/>
        <v>0</v>
      </c>
      <c r="R24" s="66"/>
      <c r="S24" s="67"/>
      <c r="T24" s="168">
        <f t="shared" si="4"/>
        <v>0</v>
      </c>
      <c r="U24" s="66"/>
      <c r="V24" s="67"/>
      <c r="W24" s="168">
        <f t="shared" si="5"/>
        <v>0</v>
      </c>
      <c r="X24" s="66"/>
      <c r="Y24" s="67"/>
      <c r="Z24" s="168">
        <f t="shared" si="6"/>
        <v>0</v>
      </c>
      <c r="AA24" s="66"/>
      <c r="AB24" s="67"/>
      <c r="AC24" s="168">
        <f t="shared" si="7"/>
        <v>0</v>
      </c>
      <c r="AD24" s="66"/>
      <c r="AE24" s="67"/>
      <c r="AF24" s="168">
        <f t="shared" si="8"/>
        <v>0</v>
      </c>
      <c r="AG24" s="66"/>
      <c r="AH24" s="67"/>
      <c r="AI24" s="168">
        <f t="shared" si="9"/>
        <v>0</v>
      </c>
      <c r="AJ24" s="66"/>
      <c r="AK24" s="67"/>
      <c r="AL24" s="168">
        <f t="shared" si="10"/>
        <v>0</v>
      </c>
      <c r="AM24" s="66"/>
      <c r="AN24" s="67"/>
      <c r="AO24" s="168">
        <f t="shared" si="11"/>
        <v>0</v>
      </c>
      <c r="AP24" s="66"/>
      <c r="AQ24" s="67"/>
      <c r="AR24" s="168">
        <f t="shared" si="12"/>
        <v>0</v>
      </c>
      <c r="AS24" s="66"/>
      <c r="AT24" s="67"/>
      <c r="AU24" s="168">
        <f t="shared" si="13"/>
        <v>0</v>
      </c>
      <c r="AV24" s="66"/>
      <c r="AW24" s="67"/>
      <c r="AX24" s="168">
        <f t="shared" si="14"/>
        <v>0</v>
      </c>
      <c r="AY24" s="66"/>
      <c r="AZ24" s="67"/>
      <c r="BA24" s="168">
        <f t="shared" si="15"/>
        <v>0</v>
      </c>
      <c r="BB24" s="66"/>
      <c r="BC24" s="67"/>
      <c r="BD24" s="168">
        <f t="shared" si="16"/>
        <v>0</v>
      </c>
      <c r="BE24" s="66"/>
      <c r="BF24" s="67"/>
      <c r="BG24" s="168">
        <f t="shared" si="17"/>
        <v>0</v>
      </c>
      <c r="BH24" s="66"/>
      <c r="BI24" s="67"/>
      <c r="BJ24" s="168">
        <f t="shared" si="18"/>
        <v>0</v>
      </c>
      <c r="BK24" s="66"/>
      <c r="BL24" s="67"/>
      <c r="BM24" s="168">
        <f t="shared" si="19"/>
        <v>0</v>
      </c>
      <c r="BN24" s="66"/>
      <c r="BO24" s="67"/>
      <c r="BP24" s="168">
        <f t="shared" si="20"/>
        <v>0</v>
      </c>
      <c r="BQ24" s="66"/>
      <c r="BR24" s="67"/>
      <c r="BS24" s="168">
        <f t="shared" si="21"/>
        <v>0</v>
      </c>
      <c r="BT24" s="66"/>
      <c r="BU24" s="67"/>
      <c r="BV24" s="168">
        <f t="shared" si="22"/>
        <v>0</v>
      </c>
      <c r="BW24" s="66"/>
      <c r="BX24" s="67"/>
      <c r="BY24" s="168">
        <f t="shared" si="23"/>
        <v>0</v>
      </c>
      <c r="BZ24" s="66"/>
      <c r="CA24" s="67"/>
      <c r="CB24" s="168">
        <f t="shared" si="24"/>
        <v>0</v>
      </c>
      <c r="CC24" s="66"/>
      <c r="CD24" s="67"/>
      <c r="CE24" s="168">
        <f t="shared" si="25"/>
        <v>0</v>
      </c>
      <c r="CF24" s="66"/>
      <c r="CG24" s="67"/>
      <c r="CH24" s="168">
        <f t="shared" si="26"/>
        <v>0</v>
      </c>
      <c r="CI24" s="66"/>
      <c r="CJ24" s="67"/>
      <c r="CK24" s="168">
        <f t="shared" si="27"/>
        <v>0</v>
      </c>
      <c r="CL24" s="66"/>
      <c r="CM24" s="67"/>
      <c r="CN24" s="168">
        <f t="shared" si="28"/>
        <v>0</v>
      </c>
      <c r="CO24" s="66"/>
      <c r="CP24" s="67"/>
      <c r="CQ24" s="168">
        <f t="shared" si="29"/>
        <v>0</v>
      </c>
      <c r="CR24" s="66"/>
      <c r="CS24" s="67"/>
      <c r="CT24" s="168">
        <f t="shared" si="30"/>
        <v>0</v>
      </c>
      <c r="CU24" s="66"/>
      <c r="CV24" s="67"/>
      <c r="CW24" s="168">
        <f t="shared" si="31"/>
        <v>0</v>
      </c>
      <c r="CX24" s="66"/>
      <c r="CY24" s="67"/>
      <c r="CZ24" s="168">
        <f t="shared" si="32"/>
        <v>0</v>
      </c>
    </row>
    <row r="25" spans="1:104" ht="22.5" customHeight="1">
      <c r="A25" s="37">
        <v>16</v>
      </c>
      <c r="B25" s="182" t="s">
        <v>205</v>
      </c>
      <c r="C25" s="66"/>
      <c r="D25" s="67"/>
      <c r="E25" s="168">
        <f t="shared" si="33"/>
        <v>0</v>
      </c>
      <c r="F25" s="66"/>
      <c r="G25" s="67"/>
      <c r="H25" s="168">
        <f t="shared" si="0"/>
        <v>0</v>
      </c>
      <c r="I25" s="66"/>
      <c r="J25" s="67"/>
      <c r="K25" s="168">
        <f t="shared" si="1"/>
        <v>0</v>
      </c>
      <c r="L25" s="66"/>
      <c r="M25" s="67"/>
      <c r="N25" s="168">
        <f t="shared" si="2"/>
        <v>0</v>
      </c>
      <c r="O25" s="66"/>
      <c r="P25" s="67"/>
      <c r="Q25" s="168">
        <f t="shared" si="3"/>
        <v>0</v>
      </c>
      <c r="R25" s="66"/>
      <c r="S25" s="67"/>
      <c r="T25" s="168">
        <f t="shared" si="4"/>
        <v>0</v>
      </c>
      <c r="U25" s="66"/>
      <c r="V25" s="67"/>
      <c r="W25" s="168">
        <f t="shared" si="5"/>
        <v>0</v>
      </c>
      <c r="X25" s="66"/>
      <c r="Y25" s="67"/>
      <c r="Z25" s="168">
        <f t="shared" si="6"/>
        <v>0</v>
      </c>
      <c r="AA25" s="66"/>
      <c r="AB25" s="67"/>
      <c r="AC25" s="168">
        <f t="shared" si="7"/>
        <v>0</v>
      </c>
      <c r="AD25" s="66"/>
      <c r="AE25" s="67"/>
      <c r="AF25" s="168">
        <f t="shared" si="8"/>
        <v>0</v>
      </c>
      <c r="AG25" s="66"/>
      <c r="AH25" s="67"/>
      <c r="AI25" s="168">
        <f t="shared" si="9"/>
        <v>0</v>
      </c>
      <c r="AJ25" s="66"/>
      <c r="AK25" s="67"/>
      <c r="AL25" s="168">
        <f t="shared" si="10"/>
        <v>0</v>
      </c>
      <c r="AM25" s="66"/>
      <c r="AN25" s="67"/>
      <c r="AO25" s="168">
        <f t="shared" si="11"/>
        <v>0</v>
      </c>
      <c r="AP25" s="66"/>
      <c r="AQ25" s="67"/>
      <c r="AR25" s="168">
        <f t="shared" si="12"/>
        <v>0</v>
      </c>
      <c r="AS25" s="66"/>
      <c r="AT25" s="67"/>
      <c r="AU25" s="168">
        <f t="shared" si="13"/>
        <v>0</v>
      </c>
      <c r="AV25" s="66"/>
      <c r="AW25" s="67"/>
      <c r="AX25" s="168">
        <f t="shared" si="14"/>
        <v>0</v>
      </c>
      <c r="AY25" s="66"/>
      <c r="AZ25" s="67"/>
      <c r="BA25" s="168">
        <f t="shared" si="15"/>
        <v>0</v>
      </c>
      <c r="BB25" s="66"/>
      <c r="BC25" s="67"/>
      <c r="BD25" s="168">
        <f t="shared" si="16"/>
        <v>0</v>
      </c>
      <c r="BE25" s="66"/>
      <c r="BF25" s="67"/>
      <c r="BG25" s="168">
        <f t="shared" si="17"/>
        <v>0</v>
      </c>
      <c r="BH25" s="66"/>
      <c r="BI25" s="67"/>
      <c r="BJ25" s="168">
        <f t="shared" si="18"/>
        <v>0</v>
      </c>
      <c r="BK25" s="66"/>
      <c r="BL25" s="67"/>
      <c r="BM25" s="168">
        <f t="shared" si="19"/>
        <v>0</v>
      </c>
      <c r="BN25" s="66"/>
      <c r="BO25" s="67"/>
      <c r="BP25" s="168">
        <f t="shared" si="20"/>
        <v>0</v>
      </c>
      <c r="BQ25" s="66"/>
      <c r="BR25" s="67"/>
      <c r="BS25" s="168">
        <f t="shared" si="21"/>
        <v>0</v>
      </c>
      <c r="BT25" s="66"/>
      <c r="BU25" s="67"/>
      <c r="BV25" s="168">
        <f t="shared" si="22"/>
        <v>0</v>
      </c>
      <c r="BW25" s="66"/>
      <c r="BX25" s="67"/>
      <c r="BY25" s="168">
        <f t="shared" si="23"/>
        <v>0</v>
      </c>
      <c r="BZ25" s="66"/>
      <c r="CA25" s="67"/>
      <c r="CB25" s="168">
        <f t="shared" si="24"/>
        <v>0</v>
      </c>
      <c r="CC25" s="66"/>
      <c r="CD25" s="67"/>
      <c r="CE25" s="168">
        <f t="shared" si="25"/>
        <v>0</v>
      </c>
      <c r="CF25" s="66"/>
      <c r="CG25" s="67"/>
      <c r="CH25" s="168">
        <f t="shared" si="26"/>
        <v>0</v>
      </c>
      <c r="CI25" s="66"/>
      <c r="CJ25" s="67"/>
      <c r="CK25" s="168">
        <f t="shared" si="27"/>
        <v>0</v>
      </c>
      <c r="CL25" s="66"/>
      <c r="CM25" s="67"/>
      <c r="CN25" s="168">
        <f t="shared" si="28"/>
        <v>0</v>
      </c>
      <c r="CO25" s="66"/>
      <c r="CP25" s="67"/>
      <c r="CQ25" s="168">
        <f t="shared" si="29"/>
        <v>0</v>
      </c>
      <c r="CR25" s="66"/>
      <c r="CS25" s="67"/>
      <c r="CT25" s="168">
        <f t="shared" si="30"/>
        <v>0</v>
      </c>
      <c r="CU25" s="66"/>
      <c r="CV25" s="67"/>
      <c r="CW25" s="168">
        <f t="shared" si="31"/>
        <v>0</v>
      </c>
      <c r="CX25" s="66"/>
      <c r="CY25" s="67"/>
      <c r="CZ25" s="168">
        <f t="shared" si="32"/>
        <v>0</v>
      </c>
    </row>
    <row r="26" spans="1:104" ht="22.5" customHeight="1">
      <c r="A26" s="37">
        <v>17</v>
      </c>
      <c r="B26" s="182" t="s">
        <v>206</v>
      </c>
      <c r="C26" s="66"/>
      <c r="D26" s="67"/>
      <c r="E26" s="168">
        <f t="shared" si="33"/>
        <v>0</v>
      </c>
      <c r="F26" s="66"/>
      <c r="G26" s="67"/>
      <c r="H26" s="168">
        <f t="shared" si="0"/>
        <v>0</v>
      </c>
      <c r="I26" s="66"/>
      <c r="J26" s="67"/>
      <c r="K26" s="168">
        <f t="shared" si="1"/>
        <v>0</v>
      </c>
      <c r="L26" s="66"/>
      <c r="M26" s="67"/>
      <c r="N26" s="168">
        <f t="shared" si="2"/>
        <v>0</v>
      </c>
      <c r="O26" s="66"/>
      <c r="P26" s="67"/>
      <c r="Q26" s="168">
        <f t="shared" si="3"/>
        <v>0</v>
      </c>
      <c r="R26" s="66"/>
      <c r="S26" s="67"/>
      <c r="T26" s="168">
        <f t="shared" si="4"/>
        <v>0</v>
      </c>
      <c r="U26" s="66"/>
      <c r="V26" s="67"/>
      <c r="W26" s="168">
        <f t="shared" si="5"/>
        <v>0</v>
      </c>
      <c r="X26" s="66"/>
      <c r="Y26" s="67"/>
      <c r="Z26" s="168">
        <f t="shared" si="6"/>
        <v>0</v>
      </c>
      <c r="AA26" s="66"/>
      <c r="AB26" s="67"/>
      <c r="AC26" s="168">
        <f t="shared" si="7"/>
        <v>0</v>
      </c>
      <c r="AD26" s="66"/>
      <c r="AE26" s="67"/>
      <c r="AF26" s="168">
        <f t="shared" si="8"/>
        <v>0</v>
      </c>
      <c r="AG26" s="66"/>
      <c r="AH26" s="67"/>
      <c r="AI26" s="168">
        <f t="shared" si="9"/>
        <v>0</v>
      </c>
      <c r="AJ26" s="66"/>
      <c r="AK26" s="67"/>
      <c r="AL26" s="168">
        <f t="shared" si="10"/>
        <v>0</v>
      </c>
      <c r="AM26" s="66"/>
      <c r="AN26" s="67"/>
      <c r="AO26" s="168">
        <f t="shared" si="11"/>
        <v>0</v>
      </c>
      <c r="AP26" s="66"/>
      <c r="AQ26" s="67"/>
      <c r="AR26" s="168">
        <f t="shared" si="12"/>
        <v>0</v>
      </c>
      <c r="AS26" s="66"/>
      <c r="AT26" s="67"/>
      <c r="AU26" s="168">
        <f t="shared" si="13"/>
        <v>0</v>
      </c>
      <c r="AV26" s="66"/>
      <c r="AW26" s="67"/>
      <c r="AX26" s="168">
        <f t="shared" si="14"/>
        <v>0</v>
      </c>
      <c r="AY26" s="66"/>
      <c r="AZ26" s="67"/>
      <c r="BA26" s="168">
        <f t="shared" si="15"/>
        <v>0</v>
      </c>
      <c r="BB26" s="66"/>
      <c r="BC26" s="67"/>
      <c r="BD26" s="168">
        <f t="shared" si="16"/>
        <v>0</v>
      </c>
      <c r="BE26" s="66"/>
      <c r="BF26" s="67"/>
      <c r="BG26" s="168">
        <f t="shared" si="17"/>
        <v>0</v>
      </c>
      <c r="BH26" s="66"/>
      <c r="BI26" s="67"/>
      <c r="BJ26" s="168">
        <f t="shared" si="18"/>
        <v>0</v>
      </c>
      <c r="BK26" s="66"/>
      <c r="BL26" s="67"/>
      <c r="BM26" s="168">
        <f t="shared" si="19"/>
        <v>0</v>
      </c>
      <c r="BN26" s="66"/>
      <c r="BO26" s="67"/>
      <c r="BP26" s="168">
        <f t="shared" si="20"/>
        <v>0</v>
      </c>
      <c r="BQ26" s="66"/>
      <c r="BR26" s="67"/>
      <c r="BS26" s="168">
        <f t="shared" si="21"/>
        <v>0</v>
      </c>
      <c r="BT26" s="66"/>
      <c r="BU26" s="67"/>
      <c r="BV26" s="168">
        <f t="shared" si="22"/>
        <v>0</v>
      </c>
      <c r="BW26" s="66"/>
      <c r="BX26" s="67"/>
      <c r="BY26" s="168">
        <f t="shared" si="23"/>
        <v>0</v>
      </c>
      <c r="BZ26" s="66"/>
      <c r="CA26" s="67"/>
      <c r="CB26" s="168">
        <f t="shared" si="24"/>
        <v>0</v>
      </c>
      <c r="CC26" s="66"/>
      <c r="CD26" s="67"/>
      <c r="CE26" s="168">
        <f t="shared" si="25"/>
        <v>0</v>
      </c>
      <c r="CF26" s="66"/>
      <c r="CG26" s="67"/>
      <c r="CH26" s="168">
        <f t="shared" si="26"/>
        <v>0</v>
      </c>
      <c r="CI26" s="66"/>
      <c r="CJ26" s="67"/>
      <c r="CK26" s="168">
        <f t="shared" si="27"/>
        <v>0</v>
      </c>
      <c r="CL26" s="66"/>
      <c r="CM26" s="67"/>
      <c r="CN26" s="168">
        <f t="shared" si="28"/>
        <v>0</v>
      </c>
      <c r="CO26" s="66"/>
      <c r="CP26" s="67"/>
      <c r="CQ26" s="168">
        <f t="shared" si="29"/>
        <v>0</v>
      </c>
      <c r="CR26" s="66"/>
      <c r="CS26" s="67"/>
      <c r="CT26" s="168">
        <f t="shared" si="30"/>
        <v>0</v>
      </c>
      <c r="CU26" s="66"/>
      <c r="CV26" s="67"/>
      <c r="CW26" s="168">
        <f t="shared" si="31"/>
        <v>0</v>
      </c>
      <c r="CX26" s="66"/>
      <c r="CY26" s="67"/>
      <c r="CZ26" s="168">
        <f t="shared" si="32"/>
        <v>0</v>
      </c>
    </row>
    <row r="27" spans="1:104" ht="22.5" customHeight="1">
      <c r="A27" s="37">
        <v>18</v>
      </c>
      <c r="B27" s="182" t="s">
        <v>207</v>
      </c>
      <c r="C27" s="66"/>
      <c r="D27" s="67"/>
      <c r="E27" s="168">
        <f t="shared" si="33"/>
        <v>0</v>
      </c>
      <c r="F27" s="66"/>
      <c r="G27" s="67"/>
      <c r="H27" s="168">
        <f t="shared" si="0"/>
        <v>0</v>
      </c>
      <c r="I27" s="66"/>
      <c r="J27" s="67"/>
      <c r="K27" s="168">
        <f t="shared" si="1"/>
        <v>0</v>
      </c>
      <c r="L27" s="66"/>
      <c r="M27" s="67"/>
      <c r="N27" s="168">
        <f t="shared" si="2"/>
        <v>0</v>
      </c>
      <c r="O27" s="66"/>
      <c r="P27" s="67"/>
      <c r="Q27" s="168">
        <f t="shared" si="3"/>
        <v>0</v>
      </c>
      <c r="R27" s="66"/>
      <c r="S27" s="67"/>
      <c r="T27" s="168">
        <f t="shared" si="4"/>
        <v>0</v>
      </c>
      <c r="U27" s="66"/>
      <c r="V27" s="67"/>
      <c r="W27" s="168">
        <f t="shared" si="5"/>
        <v>0</v>
      </c>
      <c r="X27" s="66"/>
      <c r="Y27" s="67"/>
      <c r="Z27" s="168">
        <f t="shared" si="6"/>
        <v>0</v>
      </c>
      <c r="AA27" s="66"/>
      <c r="AB27" s="67"/>
      <c r="AC27" s="168">
        <f t="shared" si="7"/>
        <v>0</v>
      </c>
      <c r="AD27" s="66"/>
      <c r="AE27" s="67"/>
      <c r="AF27" s="168">
        <f t="shared" si="8"/>
        <v>0</v>
      </c>
      <c r="AG27" s="66"/>
      <c r="AH27" s="67"/>
      <c r="AI27" s="168">
        <f t="shared" si="9"/>
        <v>0</v>
      </c>
      <c r="AJ27" s="66"/>
      <c r="AK27" s="67"/>
      <c r="AL27" s="168">
        <f t="shared" si="10"/>
        <v>0</v>
      </c>
      <c r="AM27" s="66"/>
      <c r="AN27" s="67"/>
      <c r="AO27" s="168">
        <f t="shared" si="11"/>
        <v>0</v>
      </c>
      <c r="AP27" s="66"/>
      <c r="AQ27" s="67"/>
      <c r="AR27" s="168">
        <f t="shared" si="12"/>
        <v>0</v>
      </c>
      <c r="AS27" s="66"/>
      <c r="AT27" s="67"/>
      <c r="AU27" s="168">
        <f t="shared" si="13"/>
        <v>0</v>
      </c>
      <c r="AV27" s="66"/>
      <c r="AW27" s="67"/>
      <c r="AX27" s="168">
        <f t="shared" si="14"/>
        <v>0</v>
      </c>
      <c r="AY27" s="66"/>
      <c r="AZ27" s="67"/>
      <c r="BA27" s="168">
        <f t="shared" si="15"/>
        <v>0</v>
      </c>
      <c r="BB27" s="66"/>
      <c r="BC27" s="67"/>
      <c r="BD27" s="168">
        <f t="shared" si="16"/>
        <v>0</v>
      </c>
      <c r="BE27" s="66"/>
      <c r="BF27" s="67"/>
      <c r="BG27" s="168">
        <f t="shared" si="17"/>
        <v>0</v>
      </c>
      <c r="BH27" s="66"/>
      <c r="BI27" s="67"/>
      <c r="BJ27" s="168">
        <f t="shared" si="18"/>
        <v>0</v>
      </c>
      <c r="BK27" s="66"/>
      <c r="BL27" s="67"/>
      <c r="BM27" s="168">
        <f t="shared" si="19"/>
        <v>0</v>
      </c>
      <c r="BN27" s="66"/>
      <c r="BO27" s="67"/>
      <c r="BP27" s="168">
        <f t="shared" si="20"/>
        <v>0</v>
      </c>
      <c r="BQ27" s="66"/>
      <c r="BR27" s="67"/>
      <c r="BS27" s="168">
        <f t="shared" si="21"/>
        <v>0</v>
      </c>
      <c r="BT27" s="66"/>
      <c r="BU27" s="67"/>
      <c r="BV27" s="168">
        <f t="shared" si="22"/>
        <v>0</v>
      </c>
      <c r="BW27" s="66"/>
      <c r="BX27" s="67"/>
      <c r="BY27" s="168">
        <f t="shared" si="23"/>
        <v>0</v>
      </c>
      <c r="BZ27" s="66"/>
      <c r="CA27" s="67"/>
      <c r="CB27" s="168">
        <f t="shared" si="24"/>
        <v>0</v>
      </c>
      <c r="CC27" s="66"/>
      <c r="CD27" s="67"/>
      <c r="CE27" s="168">
        <f t="shared" si="25"/>
        <v>0</v>
      </c>
      <c r="CF27" s="66"/>
      <c r="CG27" s="67"/>
      <c r="CH27" s="168">
        <f t="shared" si="26"/>
        <v>0</v>
      </c>
      <c r="CI27" s="66"/>
      <c r="CJ27" s="67"/>
      <c r="CK27" s="168">
        <f t="shared" si="27"/>
        <v>0</v>
      </c>
      <c r="CL27" s="66"/>
      <c r="CM27" s="67"/>
      <c r="CN27" s="168">
        <f t="shared" si="28"/>
        <v>0</v>
      </c>
      <c r="CO27" s="66"/>
      <c r="CP27" s="67"/>
      <c r="CQ27" s="168">
        <f t="shared" si="29"/>
        <v>0</v>
      </c>
      <c r="CR27" s="66"/>
      <c r="CS27" s="67"/>
      <c r="CT27" s="168">
        <f t="shared" si="30"/>
        <v>0</v>
      </c>
      <c r="CU27" s="66"/>
      <c r="CV27" s="67"/>
      <c r="CW27" s="168">
        <f t="shared" si="31"/>
        <v>0</v>
      </c>
      <c r="CX27" s="66"/>
      <c r="CY27" s="67"/>
      <c r="CZ27" s="168">
        <f t="shared" si="32"/>
        <v>0</v>
      </c>
    </row>
    <row r="28" spans="1:104" ht="22.5" customHeight="1">
      <c r="A28" s="37">
        <v>19</v>
      </c>
      <c r="B28" s="182" t="s">
        <v>208</v>
      </c>
      <c r="C28" s="66"/>
      <c r="D28" s="67"/>
      <c r="E28" s="168">
        <f t="shared" si="33"/>
        <v>0</v>
      </c>
      <c r="F28" s="66"/>
      <c r="G28" s="67"/>
      <c r="H28" s="168">
        <f t="shared" si="0"/>
        <v>0</v>
      </c>
      <c r="I28" s="66"/>
      <c r="J28" s="67"/>
      <c r="K28" s="168">
        <f t="shared" si="1"/>
        <v>0</v>
      </c>
      <c r="L28" s="66"/>
      <c r="M28" s="67"/>
      <c r="N28" s="168">
        <f t="shared" si="2"/>
        <v>0</v>
      </c>
      <c r="O28" s="66"/>
      <c r="P28" s="67"/>
      <c r="Q28" s="168">
        <f t="shared" si="3"/>
        <v>0</v>
      </c>
      <c r="R28" s="66"/>
      <c r="S28" s="67"/>
      <c r="T28" s="168">
        <f t="shared" si="4"/>
        <v>0</v>
      </c>
      <c r="U28" s="66"/>
      <c r="V28" s="67"/>
      <c r="W28" s="168">
        <f t="shared" si="5"/>
        <v>0</v>
      </c>
      <c r="X28" s="66"/>
      <c r="Y28" s="67"/>
      <c r="Z28" s="168">
        <f t="shared" si="6"/>
        <v>0</v>
      </c>
      <c r="AA28" s="66"/>
      <c r="AB28" s="67"/>
      <c r="AC28" s="168">
        <f t="shared" si="7"/>
        <v>0</v>
      </c>
      <c r="AD28" s="66"/>
      <c r="AE28" s="67"/>
      <c r="AF28" s="168">
        <f t="shared" si="8"/>
        <v>0</v>
      </c>
      <c r="AG28" s="66"/>
      <c r="AH28" s="67"/>
      <c r="AI28" s="168">
        <f t="shared" si="9"/>
        <v>0</v>
      </c>
      <c r="AJ28" s="66"/>
      <c r="AK28" s="67"/>
      <c r="AL28" s="168">
        <f t="shared" si="10"/>
        <v>0</v>
      </c>
      <c r="AM28" s="66"/>
      <c r="AN28" s="67"/>
      <c r="AO28" s="168">
        <f t="shared" si="11"/>
        <v>0</v>
      </c>
      <c r="AP28" s="66"/>
      <c r="AQ28" s="67"/>
      <c r="AR28" s="168">
        <f t="shared" si="12"/>
        <v>0</v>
      </c>
      <c r="AS28" s="66"/>
      <c r="AT28" s="67"/>
      <c r="AU28" s="168">
        <f t="shared" si="13"/>
        <v>0</v>
      </c>
      <c r="AV28" s="66"/>
      <c r="AW28" s="67"/>
      <c r="AX28" s="168">
        <f t="shared" si="14"/>
        <v>0</v>
      </c>
      <c r="AY28" s="66"/>
      <c r="AZ28" s="67"/>
      <c r="BA28" s="168">
        <f t="shared" si="15"/>
        <v>0</v>
      </c>
      <c r="BB28" s="66"/>
      <c r="BC28" s="67"/>
      <c r="BD28" s="168">
        <f t="shared" si="16"/>
        <v>0</v>
      </c>
      <c r="BE28" s="66"/>
      <c r="BF28" s="67"/>
      <c r="BG28" s="168">
        <f t="shared" si="17"/>
        <v>0</v>
      </c>
      <c r="BH28" s="66"/>
      <c r="BI28" s="67"/>
      <c r="BJ28" s="168">
        <f t="shared" si="18"/>
        <v>0</v>
      </c>
      <c r="BK28" s="66"/>
      <c r="BL28" s="67"/>
      <c r="BM28" s="168">
        <f t="shared" si="19"/>
        <v>0</v>
      </c>
      <c r="BN28" s="66"/>
      <c r="BO28" s="67"/>
      <c r="BP28" s="168">
        <f t="shared" si="20"/>
        <v>0</v>
      </c>
      <c r="BQ28" s="66"/>
      <c r="BR28" s="67"/>
      <c r="BS28" s="168">
        <f t="shared" si="21"/>
        <v>0</v>
      </c>
      <c r="BT28" s="66"/>
      <c r="BU28" s="67"/>
      <c r="BV28" s="168">
        <f t="shared" si="22"/>
        <v>0</v>
      </c>
      <c r="BW28" s="66"/>
      <c r="BX28" s="67"/>
      <c r="BY28" s="168">
        <f t="shared" si="23"/>
        <v>0</v>
      </c>
      <c r="BZ28" s="66"/>
      <c r="CA28" s="67"/>
      <c r="CB28" s="168">
        <f t="shared" si="24"/>
        <v>0</v>
      </c>
      <c r="CC28" s="66"/>
      <c r="CD28" s="67"/>
      <c r="CE28" s="168">
        <f t="shared" si="25"/>
        <v>0</v>
      </c>
      <c r="CF28" s="66"/>
      <c r="CG28" s="67"/>
      <c r="CH28" s="168">
        <f t="shared" si="26"/>
        <v>0</v>
      </c>
      <c r="CI28" s="66"/>
      <c r="CJ28" s="67"/>
      <c r="CK28" s="168">
        <f t="shared" si="27"/>
        <v>0</v>
      </c>
      <c r="CL28" s="66"/>
      <c r="CM28" s="67"/>
      <c r="CN28" s="168">
        <f t="shared" si="28"/>
        <v>0</v>
      </c>
      <c r="CO28" s="66"/>
      <c r="CP28" s="67"/>
      <c r="CQ28" s="168">
        <f t="shared" si="29"/>
        <v>0</v>
      </c>
      <c r="CR28" s="66"/>
      <c r="CS28" s="67"/>
      <c r="CT28" s="168">
        <f t="shared" si="30"/>
        <v>0</v>
      </c>
      <c r="CU28" s="66"/>
      <c r="CV28" s="67"/>
      <c r="CW28" s="168">
        <f t="shared" si="31"/>
        <v>0</v>
      </c>
      <c r="CX28" s="66"/>
      <c r="CY28" s="67"/>
      <c r="CZ28" s="168">
        <f t="shared" si="32"/>
        <v>0</v>
      </c>
    </row>
    <row r="29" spans="1:104" ht="22.5" customHeight="1">
      <c r="A29" s="37">
        <v>20</v>
      </c>
      <c r="B29" s="182" t="s">
        <v>209</v>
      </c>
      <c r="C29" s="66"/>
      <c r="D29" s="67"/>
      <c r="E29" s="168">
        <f t="shared" si="33"/>
        <v>0</v>
      </c>
      <c r="F29" s="66"/>
      <c r="G29" s="67"/>
      <c r="H29" s="168">
        <f t="shared" si="0"/>
        <v>0</v>
      </c>
      <c r="I29" s="66"/>
      <c r="J29" s="67"/>
      <c r="K29" s="168">
        <f t="shared" si="1"/>
        <v>0</v>
      </c>
      <c r="L29" s="66"/>
      <c r="M29" s="67"/>
      <c r="N29" s="168">
        <f t="shared" si="2"/>
        <v>0</v>
      </c>
      <c r="O29" s="66"/>
      <c r="P29" s="67"/>
      <c r="Q29" s="168">
        <f t="shared" si="3"/>
        <v>0</v>
      </c>
      <c r="R29" s="66"/>
      <c r="S29" s="67"/>
      <c r="T29" s="168">
        <f t="shared" si="4"/>
        <v>0</v>
      </c>
      <c r="U29" s="66"/>
      <c r="V29" s="67"/>
      <c r="W29" s="168">
        <f t="shared" si="5"/>
        <v>0</v>
      </c>
      <c r="X29" s="66"/>
      <c r="Y29" s="67"/>
      <c r="Z29" s="168">
        <f t="shared" si="6"/>
        <v>0</v>
      </c>
      <c r="AA29" s="66"/>
      <c r="AB29" s="67"/>
      <c r="AC29" s="168">
        <f t="shared" si="7"/>
        <v>0</v>
      </c>
      <c r="AD29" s="66"/>
      <c r="AE29" s="67"/>
      <c r="AF29" s="168">
        <f t="shared" si="8"/>
        <v>0</v>
      </c>
      <c r="AG29" s="66"/>
      <c r="AH29" s="67"/>
      <c r="AI29" s="168">
        <f t="shared" si="9"/>
        <v>0</v>
      </c>
      <c r="AJ29" s="66"/>
      <c r="AK29" s="67"/>
      <c r="AL29" s="168">
        <f t="shared" si="10"/>
        <v>0</v>
      </c>
      <c r="AM29" s="66"/>
      <c r="AN29" s="67"/>
      <c r="AO29" s="168">
        <f t="shared" si="11"/>
        <v>0</v>
      </c>
      <c r="AP29" s="66"/>
      <c r="AQ29" s="67"/>
      <c r="AR29" s="168">
        <f t="shared" si="12"/>
        <v>0</v>
      </c>
      <c r="AS29" s="66"/>
      <c r="AT29" s="67"/>
      <c r="AU29" s="168">
        <f t="shared" si="13"/>
        <v>0</v>
      </c>
      <c r="AV29" s="66"/>
      <c r="AW29" s="67"/>
      <c r="AX29" s="168">
        <f t="shared" si="14"/>
        <v>0</v>
      </c>
      <c r="AY29" s="66"/>
      <c r="AZ29" s="67"/>
      <c r="BA29" s="168">
        <f t="shared" si="15"/>
        <v>0</v>
      </c>
      <c r="BB29" s="66"/>
      <c r="BC29" s="67"/>
      <c r="BD29" s="168">
        <f t="shared" si="16"/>
        <v>0</v>
      </c>
      <c r="BE29" s="66"/>
      <c r="BF29" s="67"/>
      <c r="BG29" s="168">
        <f t="shared" si="17"/>
        <v>0</v>
      </c>
      <c r="BH29" s="66"/>
      <c r="BI29" s="67"/>
      <c r="BJ29" s="168">
        <f t="shared" si="18"/>
        <v>0</v>
      </c>
      <c r="BK29" s="66"/>
      <c r="BL29" s="67"/>
      <c r="BM29" s="168">
        <f t="shared" si="19"/>
        <v>0</v>
      </c>
      <c r="BN29" s="66"/>
      <c r="BO29" s="67"/>
      <c r="BP29" s="168">
        <f t="shared" si="20"/>
        <v>0</v>
      </c>
      <c r="BQ29" s="66"/>
      <c r="BR29" s="67"/>
      <c r="BS29" s="168">
        <f t="shared" si="21"/>
        <v>0</v>
      </c>
      <c r="BT29" s="66"/>
      <c r="BU29" s="67"/>
      <c r="BV29" s="168">
        <f t="shared" si="22"/>
        <v>0</v>
      </c>
      <c r="BW29" s="66"/>
      <c r="BX29" s="67"/>
      <c r="BY29" s="168">
        <f t="shared" si="23"/>
        <v>0</v>
      </c>
      <c r="BZ29" s="66"/>
      <c r="CA29" s="67"/>
      <c r="CB29" s="168">
        <f t="shared" si="24"/>
        <v>0</v>
      </c>
      <c r="CC29" s="66"/>
      <c r="CD29" s="67"/>
      <c r="CE29" s="168">
        <f t="shared" si="25"/>
        <v>0</v>
      </c>
      <c r="CF29" s="66"/>
      <c r="CG29" s="67"/>
      <c r="CH29" s="168">
        <f t="shared" si="26"/>
        <v>0</v>
      </c>
      <c r="CI29" s="66"/>
      <c r="CJ29" s="67"/>
      <c r="CK29" s="168">
        <f t="shared" si="27"/>
        <v>0</v>
      </c>
      <c r="CL29" s="66"/>
      <c r="CM29" s="67"/>
      <c r="CN29" s="168">
        <f t="shared" si="28"/>
        <v>0</v>
      </c>
      <c r="CO29" s="66"/>
      <c r="CP29" s="67"/>
      <c r="CQ29" s="168">
        <f t="shared" si="29"/>
        <v>0</v>
      </c>
      <c r="CR29" s="66"/>
      <c r="CS29" s="67"/>
      <c r="CT29" s="168">
        <f t="shared" si="30"/>
        <v>0</v>
      </c>
      <c r="CU29" s="66"/>
      <c r="CV29" s="67"/>
      <c r="CW29" s="168">
        <f t="shared" si="31"/>
        <v>0</v>
      </c>
      <c r="CX29" s="66"/>
      <c r="CY29" s="67"/>
      <c r="CZ29" s="168">
        <f t="shared" si="32"/>
        <v>0</v>
      </c>
    </row>
    <row r="30" spans="1:104" ht="22.5" customHeight="1" thickBot="1">
      <c r="A30" s="185">
        <v>21</v>
      </c>
      <c r="B30" s="183" t="s">
        <v>165</v>
      </c>
      <c r="C30" s="66"/>
      <c r="D30" s="67"/>
      <c r="E30" s="168">
        <f t="shared" si="33"/>
        <v>0</v>
      </c>
      <c r="F30" s="66"/>
      <c r="G30" s="67"/>
      <c r="H30" s="168">
        <f t="shared" si="0"/>
        <v>0</v>
      </c>
      <c r="I30" s="66"/>
      <c r="J30" s="67"/>
      <c r="K30" s="168">
        <f t="shared" si="1"/>
        <v>0</v>
      </c>
      <c r="L30" s="66"/>
      <c r="M30" s="67"/>
      <c r="N30" s="168">
        <f t="shared" si="2"/>
        <v>0</v>
      </c>
      <c r="O30" s="66"/>
      <c r="P30" s="67"/>
      <c r="Q30" s="168">
        <f t="shared" si="3"/>
        <v>0</v>
      </c>
      <c r="R30" s="66"/>
      <c r="S30" s="67"/>
      <c r="T30" s="168">
        <f t="shared" si="4"/>
        <v>0</v>
      </c>
      <c r="U30" s="66"/>
      <c r="V30" s="67"/>
      <c r="W30" s="168">
        <f t="shared" si="5"/>
        <v>0</v>
      </c>
      <c r="X30" s="66"/>
      <c r="Y30" s="67"/>
      <c r="Z30" s="168">
        <f t="shared" si="6"/>
        <v>0</v>
      </c>
      <c r="AA30" s="66"/>
      <c r="AB30" s="67"/>
      <c r="AC30" s="168">
        <f t="shared" si="7"/>
        <v>0</v>
      </c>
      <c r="AD30" s="66"/>
      <c r="AE30" s="67"/>
      <c r="AF30" s="168">
        <f t="shared" si="8"/>
        <v>0</v>
      </c>
      <c r="AG30" s="66"/>
      <c r="AH30" s="67"/>
      <c r="AI30" s="168">
        <f t="shared" si="9"/>
        <v>0</v>
      </c>
      <c r="AJ30" s="66"/>
      <c r="AK30" s="67"/>
      <c r="AL30" s="168">
        <f t="shared" si="10"/>
        <v>0</v>
      </c>
      <c r="AM30" s="66"/>
      <c r="AN30" s="67"/>
      <c r="AO30" s="168">
        <f t="shared" si="11"/>
        <v>0</v>
      </c>
      <c r="AP30" s="66"/>
      <c r="AQ30" s="67"/>
      <c r="AR30" s="168">
        <f t="shared" si="12"/>
        <v>0</v>
      </c>
      <c r="AS30" s="66"/>
      <c r="AT30" s="67"/>
      <c r="AU30" s="168">
        <f t="shared" si="13"/>
        <v>0</v>
      </c>
      <c r="AV30" s="66"/>
      <c r="AW30" s="67"/>
      <c r="AX30" s="168">
        <f t="shared" si="14"/>
        <v>0</v>
      </c>
      <c r="AY30" s="66"/>
      <c r="AZ30" s="67"/>
      <c r="BA30" s="168">
        <f t="shared" si="15"/>
        <v>0</v>
      </c>
      <c r="BB30" s="66"/>
      <c r="BC30" s="67"/>
      <c r="BD30" s="168">
        <f t="shared" si="16"/>
        <v>0</v>
      </c>
      <c r="BE30" s="66"/>
      <c r="BF30" s="67"/>
      <c r="BG30" s="168">
        <f t="shared" si="17"/>
        <v>0</v>
      </c>
      <c r="BH30" s="66"/>
      <c r="BI30" s="67"/>
      <c r="BJ30" s="168">
        <f t="shared" si="18"/>
        <v>0</v>
      </c>
      <c r="BK30" s="66"/>
      <c r="BL30" s="67"/>
      <c r="BM30" s="168">
        <f t="shared" si="19"/>
        <v>0</v>
      </c>
      <c r="BN30" s="66"/>
      <c r="BO30" s="67"/>
      <c r="BP30" s="168">
        <f t="shared" si="20"/>
        <v>0</v>
      </c>
      <c r="BQ30" s="66"/>
      <c r="BR30" s="67"/>
      <c r="BS30" s="168">
        <f t="shared" si="21"/>
        <v>0</v>
      </c>
      <c r="BT30" s="66"/>
      <c r="BU30" s="67"/>
      <c r="BV30" s="168">
        <f t="shared" si="22"/>
        <v>0</v>
      </c>
      <c r="BW30" s="66"/>
      <c r="BX30" s="67"/>
      <c r="BY30" s="168">
        <f t="shared" si="23"/>
        <v>0</v>
      </c>
      <c r="BZ30" s="66"/>
      <c r="CA30" s="67"/>
      <c r="CB30" s="168">
        <f t="shared" si="24"/>
        <v>0</v>
      </c>
      <c r="CC30" s="66"/>
      <c r="CD30" s="67"/>
      <c r="CE30" s="168">
        <f t="shared" si="25"/>
        <v>0</v>
      </c>
      <c r="CF30" s="66"/>
      <c r="CG30" s="67"/>
      <c r="CH30" s="168">
        <f t="shared" si="26"/>
        <v>0</v>
      </c>
      <c r="CI30" s="66"/>
      <c r="CJ30" s="67"/>
      <c r="CK30" s="168">
        <f t="shared" si="27"/>
        <v>0</v>
      </c>
      <c r="CL30" s="66"/>
      <c r="CM30" s="67"/>
      <c r="CN30" s="168">
        <f t="shared" si="28"/>
        <v>0</v>
      </c>
      <c r="CO30" s="66"/>
      <c r="CP30" s="67"/>
      <c r="CQ30" s="168">
        <f t="shared" si="29"/>
        <v>0</v>
      </c>
      <c r="CR30" s="66"/>
      <c r="CS30" s="67"/>
      <c r="CT30" s="168">
        <f t="shared" si="30"/>
        <v>0</v>
      </c>
      <c r="CU30" s="66"/>
      <c r="CV30" s="67"/>
      <c r="CW30" s="168">
        <f t="shared" si="31"/>
        <v>0</v>
      </c>
      <c r="CX30" s="66"/>
      <c r="CY30" s="67"/>
      <c r="CZ30" s="168">
        <f t="shared" si="32"/>
        <v>0</v>
      </c>
    </row>
    <row r="31" spans="1:104" ht="22.5" customHeight="1" thickBot="1">
      <c r="A31" s="38">
        <v>22</v>
      </c>
      <c r="B31" s="178" t="s">
        <v>166</v>
      </c>
      <c r="C31" s="68">
        <f>SUM(C10:C30)</f>
        <v>0</v>
      </c>
      <c r="D31" s="69">
        <f>SUM(D10:D30)</f>
        <v>0</v>
      </c>
      <c r="E31" s="70">
        <f>IF(C31=0,0,IF(D31=0,"-100,0",IF(D31*100/C31&lt;200,ROUND(D31*100/C31-100,1),ROUND(D31/C31,1)&amp;" р")))</f>
        <v>0</v>
      </c>
      <c r="F31" s="68">
        <f>SUM(F10:F30)</f>
        <v>0</v>
      </c>
      <c r="G31" s="69">
        <f>SUM(G10:G30)</f>
        <v>0</v>
      </c>
      <c r="H31" s="70">
        <f>IF(F31=0,0,IF(G31=0,"-100,0",IF(G31*100/F31&lt;200,ROUND(G31*100/F31-100,1),ROUND(G31/F31,1)&amp;" р")))</f>
        <v>0</v>
      </c>
      <c r="I31" s="68">
        <f>SUM(I10:I30)</f>
        <v>0</v>
      </c>
      <c r="J31" s="69">
        <f>SUM(J10:J30)</f>
        <v>0</v>
      </c>
      <c r="K31" s="70">
        <f>IF(I31=0,0,IF(J31=0,"-100,0",IF(J31*100/I31&lt;200,ROUND(J31*100/I31-100,1),ROUND(J31/I31,1)&amp;" р")))</f>
        <v>0</v>
      </c>
      <c r="L31" s="68">
        <f>SUM(L10:L30)</f>
        <v>0</v>
      </c>
      <c r="M31" s="69">
        <f>SUM(M10:M30)</f>
        <v>0</v>
      </c>
      <c r="N31" s="70">
        <f>IF(L31=0,0,IF(M31=0,"-100,0",IF(M31*100/L31&lt;200,ROUND(M31*100/L31-100,1),ROUND(M31/L31,1)&amp;" р")))</f>
        <v>0</v>
      </c>
      <c r="O31" s="68">
        <f>SUM(O10:O30)</f>
        <v>0</v>
      </c>
      <c r="P31" s="69">
        <f>SUM(P10:P30)</f>
        <v>0</v>
      </c>
      <c r="Q31" s="70">
        <f>IF(O31=0,0,IF(P31=0,"-100,0",IF(P31*100/O31&lt;200,ROUND(P31*100/O31-100,1),ROUND(P31/O31,1)&amp;" р")))</f>
        <v>0</v>
      </c>
      <c r="R31" s="68">
        <f>SUM(R10:R30)</f>
        <v>0</v>
      </c>
      <c r="S31" s="69">
        <f>SUM(S10:S30)</f>
        <v>0</v>
      </c>
      <c r="T31" s="70">
        <f>IF(R31=0,0,IF(S31=0,"-100,0",IF(S31*100/R31&lt;200,ROUND(S31*100/R31-100,1),ROUND(S31/R31,1)&amp;" р")))</f>
        <v>0</v>
      </c>
      <c r="U31" s="68">
        <f>SUM(U10:U30)</f>
        <v>0</v>
      </c>
      <c r="V31" s="69">
        <f>SUM(V10:V30)</f>
        <v>0</v>
      </c>
      <c r="W31" s="70">
        <f>IF(U31=0,0,IF(V31=0,"-100,0",IF(V31*100/U31&lt;200,ROUND(V31*100/U31-100,1),ROUND(V31/U31,1)&amp;" р")))</f>
        <v>0</v>
      </c>
      <c r="X31" s="68">
        <f>SUM(X10:X30)</f>
        <v>0</v>
      </c>
      <c r="Y31" s="69">
        <f>SUM(Y10:Y30)</f>
        <v>0</v>
      </c>
      <c r="Z31" s="70">
        <f>IF(X31=0,0,IF(Y31=0,"-100,0",IF(Y31*100/X31&lt;200,ROUND(Y31*100/X31-100,1),ROUND(Y31/X31,1)&amp;" р")))</f>
        <v>0</v>
      </c>
      <c r="AA31" s="68">
        <f>SUM(AA10:AA30)</f>
        <v>0</v>
      </c>
      <c r="AB31" s="69">
        <f>SUM(AB10:AB30)</f>
        <v>0</v>
      </c>
      <c r="AC31" s="70">
        <f>IF(AA31=0,0,IF(AB31=0,"-100,0",IF(AB31*100/AA31&lt;200,ROUND(AB31*100/AA31-100,1),ROUND(AB31/AA31,1)&amp;" р")))</f>
        <v>0</v>
      </c>
      <c r="AD31" s="68">
        <f>SUM(AD10:AD30)</f>
        <v>0</v>
      </c>
      <c r="AE31" s="69">
        <f>SUM(AE10:AE30)</f>
        <v>0</v>
      </c>
      <c r="AF31" s="70">
        <f>IF(AD31=0,0,IF(AE31=0,"-100,0",IF(AE31*100/AD31&lt;200,ROUND(AE31*100/AD31-100,1),ROUND(AE31/AD31,1)&amp;" р")))</f>
        <v>0</v>
      </c>
      <c r="AG31" s="68">
        <f>SUM(AG10:AG30)</f>
        <v>0</v>
      </c>
      <c r="AH31" s="69">
        <f>SUM(AH10:AH30)</f>
        <v>0</v>
      </c>
      <c r="AI31" s="70">
        <f>IF(AG31=0,0,IF(AH31=0,"-100,0",IF(AH31*100/AG31&lt;200,ROUND(AH31*100/AG31-100,1),ROUND(AH31/AG31,1)&amp;" р")))</f>
        <v>0</v>
      </c>
      <c r="AJ31" s="68">
        <f>SUM(AJ10:AJ30)</f>
        <v>0</v>
      </c>
      <c r="AK31" s="69">
        <f>SUM(AK10:AK30)</f>
        <v>0</v>
      </c>
      <c r="AL31" s="70">
        <f>IF(AJ31=0,0,IF(AK31=0,"-100,0",IF(AK31*100/AJ31&lt;200,ROUND(AK31*100/AJ31-100,1),ROUND(AK31/AJ31,1)&amp;" р")))</f>
        <v>0</v>
      </c>
      <c r="AM31" s="68">
        <f>SUM(AM10:AM30)</f>
        <v>0</v>
      </c>
      <c r="AN31" s="69">
        <f>SUM(AN10:AN30)</f>
        <v>0</v>
      </c>
      <c r="AO31" s="70">
        <f>IF(AM31=0,0,IF(AN31=0,"-100,0",IF(AN31*100/AM31&lt;200,ROUND(AN31*100/AM31-100,1),ROUND(AN31/AM31,1)&amp;" р")))</f>
        <v>0</v>
      </c>
      <c r="AP31" s="68">
        <f>SUM(AP10:AP30)</f>
        <v>0</v>
      </c>
      <c r="AQ31" s="69">
        <f>SUM(AQ10:AQ30)</f>
        <v>0</v>
      </c>
      <c r="AR31" s="70">
        <f>IF(AP31=0,0,IF(AQ31=0,"-100,0",IF(AQ31*100/AP31&lt;200,ROUND(AQ31*100/AP31-100,1),ROUND(AQ31/AP31,1)&amp;" р")))</f>
        <v>0</v>
      </c>
      <c r="AS31" s="68">
        <f>SUM(AS10:AS30)</f>
        <v>0</v>
      </c>
      <c r="AT31" s="69">
        <f>SUM(AT10:AT30)</f>
        <v>0</v>
      </c>
      <c r="AU31" s="70">
        <f>IF(AS31=0,0,IF(AT31=0,"-100,0",IF(AT31*100/AS31&lt;200,ROUND(AT31*100/AS31-100,1),ROUND(AT31/AS31,1)&amp;" р")))</f>
        <v>0</v>
      </c>
      <c r="AV31" s="68">
        <f>SUM(AV10:AV30)</f>
        <v>0</v>
      </c>
      <c r="AW31" s="69">
        <f>SUM(AW10:AW30)</f>
        <v>0</v>
      </c>
      <c r="AX31" s="70">
        <f>IF(AV31=0,0,IF(AW31=0,"-100,0",IF(AW31*100/AV31&lt;200,ROUND(AW31*100/AV31-100,1),ROUND(AW31/AV31,1)&amp;" р")))</f>
        <v>0</v>
      </c>
      <c r="AY31" s="68">
        <f>SUM(AY10:AY30)</f>
        <v>0</v>
      </c>
      <c r="AZ31" s="69">
        <f>SUM(AZ10:AZ30)</f>
        <v>0</v>
      </c>
      <c r="BA31" s="70">
        <f>IF(AY31=0,0,IF(AZ31=0,"-100,0",IF(AZ31*100/AY31&lt;200,ROUND(AZ31*100/AY31-100,1),ROUND(AZ31/AY31,1)&amp;" р")))</f>
        <v>0</v>
      </c>
      <c r="BB31" s="68">
        <f>SUM(BB10:BB30)</f>
        <v>0</v>
      </c>
      <c r="BC31" s="69">
        <f>SUM(BC10:BC30)</f>
        <v>0</v>
      </c>
      <c r="BD31" s="70">
        <f>IF(BB31=0,0,IF(BC31=0,"-100,0",IF(BC31*100/BB31&lt;200,ROUND(BC31*100/BB31-100,1),ROUND(BC31/BB31,1)&amp;" р")))</f>
        <v>0</v>
      </c>
      <c r="BE31" s="68">
        <f>SUM(BE10:BE30)</f>
        <v>0</v>
      </c>
      <c r="BF31" s="69">
        <f>SUM(BF10:BF30)</f>
        <v>0</v>
      </c>
      <c r="BG31" s="70">
        <f>IF(BE31=0,0,IF(BF31=0,"-100,0",IF(BF31*100/BE31&lt;200,ROUND(BF31*100/BE31-100,1),ROUND(BF31/BE31,1)&amp;" р")))</f>
        <v>0</v>
      </c>
      <c r="BH31" s="68">
        <f>SUM(BH10:BH30)</f>
        <v>0</v>
      </c>
      <c r="BI31" s="69">
        <f>SUM(BI10:BI30)</f>
        <v>0</v>
      </c>
      <c r="BJ31" s="70">
        <f>IF(BH31=0,0,IF(BI31=0,"-100,0",IF(BI31*100/BH31&lt;200,ROUND(BI31*100/BH31-100,1),ROUND(BI31/BH31,1)&amp;" р")))</f>
        <v>0</v>
      </c>
      <c r="BK31" s="68">
        <f>SUM(BK10:BK30)</f>
        <v>0</v>
      </c>
      <c r="BL31" s="69">
        <f>SUM(BL10:BL30)</f>
        <v>0</v>
      </c>
      <c r="BM31" s="70">
        <f>IF(BK31=0,0,IF(BL31=0,"-100,0",IF(BL31*100/BK31&lt;200,ROUND(BL31*100/BK31-100,1),ROUND(BL31/BK31,1)&amp;" р")))</f>
        <v>0</v>
      </c>
      <c r="BN31" s="68">
        <f>SUM(BN10:BN30)</f>
        <v>0</v>
      </c>
      <c r="BO31" s="69">
        <f>SUM(BO10:BO30)</f>
        <v>0</v>
      </c>
      <c r="BP31" s="70">
        <f>IF(BN31=0,0,IF(BO31=0,"-100,0",IF(BO31*100/BN31&lt;200,ROUND(BO31*100/BN31-100,1),ROUND(BO31/BN31,1)&amp;" р")))</f>
        <v>0</v>
      </c>
      <c r="BQ31" s="68">
        <f>SUM(BQ10:BQ30)</f>
        <v>0</v>
      </c>
      <c r="BR31" s="69">
        <f>SUM(BR10:BR30)</f>
        <v>0</v>
      </c>
      <c r="BS31" s="70">
        <f>IF(BQ31=0,0,IF(BR31=0,"-100,0",IF(BR31*100/BQ31&lt;200,ROUND(BR31*100/BQ31-100,1),ROUND(BR31/BQ31,1)&amp;" р")))</f>
        <v>0</v>
      </c>
      <c r="BT31" s="68">
        <f>SUM(BT10:BT30)</f>
        <v>0</v>
      </c>
      <c r="BU31" s="69">
        <f>SUM(BU10:BU30)</f>
        <v>0</v>
      </c>
      <c r="BV31" s="70">
        <f>IF(BT31=0,0,IF(BU31=0,"-100,0",IF(BU31*100/BT31&lt;200,ROUND(BU31*100/BT31-100,1),ROUND(BU31/BT31,1)&amp;" р")))</f>
        <v>0</v>
      </c>
      <c r="BW31" s="68">
        <f>SUM(BW10:BW30)</f>
        <v>0</v>
      </c>
      <c r="BX31" s="69">
        <f>SUM(BX10:BX30)</f>
        <v>0</v>
      </c>
      <c r="BY31" s="70">
        <f>IF(BW31=0,0,IF(BX31=0,"-100,0",IF(BX31*100/BW31&lt;200,ROUND(BX31*100/BW31-100,1),ROUND(BX31/BW31,1)&amp;" р")))</f>
        <v>0</v>
      </c>
      <c r="BZ31" s="68">
        <f>SUM(BZ10:BZ30)</f>
        <v>0</v>
      </c>
      <c r="CA31" s="69">
        <f>SUM(CA10:CA30)</f>
        <v>0</v>
      </c>
      <c r="CB31" s="70">
        <f>IF(BZ31=0,0,IF(CA31=0,"-100,0",IF(CA31*100/BZ31&lt;200,ROUND(CA31*100/BZ31-100,1),ROUND(CA31/BZ31,1)&amp;" р")))</f>
        <v>0</v>
      </c>
      <c r="CC31" s="68">
        <f>SUM(CC10:CC30)</f>
        <v>0</v>
      </c>
      <c r="CD31" s="69">
        <f>SUM(CD10:CD30)</f>
        <v>0</v>
      </c>
      <c r="CE31" s="70">
        <f>IF(CC31=0,0,IF(CD31=0,"-100,0",IF(CD31*100/CC31&lt;200,ROUND(CD31*100/CC31-100,1),ROUND(CD31/CC31,1)&amp;" р")))</f>
        <v>0</v>
      </c>
      <c r="CF31" s="68">
        <f>SUM(CF10:CF30)</f>
        <v>0</v>
      </c>
      <c r="CG31" s="69">
        <f>SUM(CG10:CG30)</f>
        <v>0</v>
      </c>
      <c r="CH31" s="70">
        <f>IF(CF31=0,0,IF(CG31=0,"-100,0",IF(CG31*100/CF31&lt;200,ROUND(CG31*100/CF31-100,1),ROUND(CG31/CF31,1)&amp;" р")))</f>
        <v>0</v>
      </c>
      <c r="CI31" s="68">
        <f>SUM(CI10:CI30)</f>
        <v>0</v>
      </c>
      <c r="CJ31" s="69">
        <f>SUM(CJ10:CJ30)</f>
        <v>0</v>
      </c>
      <c r="CK31" s="70">
        <f>IF(CI31=0,0,IF(CJ31=0,"-100,0",IF(CJ31*100/CI31&lt;200,ROUND(CJ31*100/CI31-100,1),ROUND(CJ31/CI31,1)&amp;" р")))</f>
        <v>0</v>
      </c>
      <c r="CL31" s="68">
        <f>SUM(CL10:CL30)</f>
        <v>0</v>
      </c>
      <c r="CM31" s="69">
        <f>SUM(CM10:CM30)</f>
        <v>0</v>
      </c>
      <c r="CN31" s="70">
        <f>IF(CL31=0,0,IF(CM31=0,"-100,0",IF(CM31*100/CL31&lt;200,ROUND(CM31*100/CL31-100,1),ROUND(CM31/CL31,1)&amp;" р")))</f>
        <v>0</v>
      </c>
      <c r="CO31" s="68">
        <f>SUM(CO10:CO30)</f>
        <v>0</v>
      </c>
      <c r="CP31" s="69">
        <f>SUM(CP10:CP30)</f>
        <v>0</v>
      </c>
      <c r="CQ31" s="70">
        <f>IF(CO31=0,0,IF(CP31=0,"-100,0",IF(CP31*100/CO31&lt;200,ROUND(CP31*100/CO31-100,1),ROUND(CP31/CO31,1)&amp;" р")))</f>
        <v>0</v>
      </c>
      <c r="CR31" s="68">
        <f>SUM(CR10:CR30)</f>
        <v>0</v>
      </c>
      <c r="CS31" s="69">
        <f>SUM(CS10:CS30)</f>
        <v>0</v>
      </c>
      <c r="CT31" s="70">
        <f>IF(CR31=0,0,IF(CS31=0,"-100,0",IF(CS31*100/CR31&lt;200,ROUND(CS31*100/CR31-100,1),ROUND(CS31/CR31,1)&amp;" р")))</f>
        <v>0</v>
      </c>
      <c r="CU31" s="68">
        <f>SUM(CU10:CU30)</f>
        <v>0</v>
      </c>
      <c r="CV31" s="69">
        <f>SUM(CV10:CV30)</f>
        <v>0</v>
      </c>
      <c r="CW31" s="70">
        <f>IF(CU31=0,0,IF(CV31=0,"-100,0",IF(CV31*100/CU31&lt;200,ROUND(CV31*100/CU31-100,1),ROUND(CV31/CU31,1)&amp;" р")))</f>
        <v>0</v>
      </c>
      <c r="CX31" s="68">
        <f>SUM(CX10:CX30)</f>
        <v>0</v>
      </c>
      <c r="CY31" s="69">
        <f>SUM(CY10:CY30)</f>
        <v>0</v>
      </c>
      <c r="CZ31" s="70">
        <f>IF(CX31=0,0,IF(CY31=0,"-100,0",IF(CY31*100/CX31&lt;200,ROUND(CY31*100/CX31-100,1),ROUND(CY31/CX31,1)&amp;" р")))</f>
        <v>0</v>
      </c>
    </row>
  </sheetData>
  <mergeCells count="48">
    <mergeCell ref="CL7:CN8"/>
    <mergeCell ref="BH7:BJ7"/>
    <mergeCell ref="BH8:BJ8"/>
    <mergeCell ref="BQ7:BS8"/>
    <mergeCell ref="BT7:BV7"/>
    <mergeCell ref="BT8:BV8"/>
    <mergeCell ref="BN7:BP7"/>
    <mergeCell ref="BN8:BP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AV7:AX8"/>
    <mergeCell ref="CC7:CE8"/>
    <mergeCell ref="BK7:BM8"/>
    <mergeCell ref="BW7:BY8"/>
    <mergeCell ref="BZ7:CB7"/>
    <mergeCell ref="BZ8:CB8"/>
    <mergeCell ref="BB7:BD7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F7:H8"/>
    <mergeCell ref="A7:A9"/>
    <mergeCell ref="B7:B9"/>
    <mergeCell ref="C7:E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2013-06-03T07:31:31Z</cp:lastPrinted>
  <dcterms:created xsi:type="dcterms:W3CDTF">2002-12-26T10:52:03Z</dcterms:created>
  <dcterms:modified xsi:type="dcterms:W3CDTF">2013-06-03T09:11:46Z</dcterms:modified>
  <cp:category>Статистика</cp:category>
  <cp:version/>
  <cp:contentType/>
  <cp:contentStatus/>
</cp:coreProperties>
</file>